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745" windowHeight="4500" activeTab="0"/>
  </bookViews>
  <sheets>
    <sheet name="2006" sheetId="1" r:id="rId1"/>
  </sheets>
  <definedNames>
    <definedName name="_xlnm.Print_Area" localSheetId="0">'2006'!$A$155:$K$172</definedName>
    <definedName name="_xlnm.Print_Titles" localSheetId="0">'2006'!$5:$5</definedName>
  </definedNames>
  <calcPr fullCalcOnLoad="1"/>
</workbook>
</file>

<file path=xl/sharedStrings.xml><?xml version="1.0" encoding="utf-8"?>
<sst xmlns="http://schemas.openxmlformats.org/spreadsheetml/2006/main" count="234" uniqueCount="97">
  <si>
    <t>Teilnehmer</t>
  </si>
  <si>
    <t>5 km</t>
  </si>
  <si>
    <t>10 km</t>
  </si>
  <si>
    <t>5 km Nordic-Walking</t>
  </si>
  <si>
    <t>Frenzel, Lydia ´93</t>
  </si>
  <si>
    <t>Haacke, Theresa ´92</t>
  </si>
  <si>
    <t>Einzelzeiten</t>
  </si>
  <si>
    <t>Frenzel, Tom ´94</t>
  </si>
  <si>
    <t>x</t>
  </si>
  <si>
    <t>Bezahlt</t>
  </si>
  <si>
    <t>Einzelzeiten Mannschaften</t>
  </si>
  <si>
    <t>Einzelzeiten      5 km Walking</t>
  </si>
  <si>
    <t>Einzelzeiten      5 km - Lauf</t>
  </si>
  <si>
    <t>Einzelzeiten      10 km - Lauf</t>
  </si>
  <si>
    <t>Riecke Kind</t>
  </si>
  <si>
    <t>Start-Nr.</t>
  </si>
  <si>
    <t>Feuerwehr /   Verein</t>
  </si>
  <si>
    <t>Plätze Mannschaften</t>
  </si>
  <si>
    <t>Plätze Einzel Starter</t>
  </si>
  <si>
    <t>Gero Schilling</t>
  </si>
  <si>
    <t>Thomas Stille</t>
  </si>
  <si>
    <t>Marlies Puhst</t>
  </si>
  <si>
    <t>Rainer Lüdemann</t>
  </si>
  <si>
    <t>2 km</t>
  </si>
  <si>
    <t>Einzelzeiten         2 km - Lauf</t>
  </si>
  <si>
    <t xml:space="preserve">D A M E N </t>
  </si>
  <si>
    <t>Lea Schilling</t>
  </si>
  <si>
    <t>Mareille Schulze</t>
  </si>
  <si>
    <t>Daniela Kruse</t>
  </si>
  <si>
    <t>Antje Karstens</t>
  </si>
  <si>
    <t>FF Schutschur</t>
  </si>
  <si>
    <t>Ulrike Vieregge</t>
  </si>
  <si>
    <t>Silvia Jasker</t>
  </si>
  <si>
    <t>Evelyn Bannöhr</t>
  </si>
  <si>
    <t>Gisela Borrmann</t>
  </si>
  <si>
    <t>Astrid Hanke</t>
  </si>
  <si>
    <t>Sophie Mosel</t>
  </si>
  <si>
    <t>Tabea Schulz</t>
  </si>
  <si>
    <t>Luisa Kresin</t>
  </si>
  <si>
    <t>Timo Burmester</t>
  </si>
  <si>
    <t>Steffen Nitscher</t>
  </si>
  <si>
    <t>Torsten Ahlers</t>
  </si>
  <si>
    <t>Uwe Zerbe</t>
  </si>
  <si>
    <t>Holger Bannöhr</t>
  </si>
  <si>
    <t>Torsten Knackstedt</t>
  </si>
  <si>
    <t>Maunel Wolff</t>
  </si>
  <si>
    <t>Till Beckmann</t>
  </si>
  <si>
    <t>Jakob Beckmann</t>
  </si>
  <si>
    <t>Damnatzer Deichlauf 2009</t>
  </si>
  <si>
    <t>Bernd Rüter</t>
  </si>
  <si>
    <t>Andreas Pohl</t>
  </si>
  <si>
    <t>Karsten Behme</t>
  </si>
  <si>
    <t>Jan-Phillipp Jahnke</t>
  </si>
  <si>
    <t>Asrid Ringer</t>
  </si>
  <si>
    <t>Thomas Münster</t>
  </si>
  <si>
    <t>Kai Petrich</t>
  </si>
  <si>
    <t>Fabian Petrich</t>
  </si>
  <si>
    <t>Alexander Mosel</t>
  </si>
  <si>
    <t>Andreas Heins</t>
  </si>
  <si>
    <t>Patrick Jänsch</t>
  </si>
  <si>
    <t>Silja Mosel</t>
  </si>
  <si>
    <t>Silke Puhst</t>
  </si>
  <si>
    <t>Tajana Bangel</t>
  </si>
  <si>
    <t>Matthias Lange</t>
  </si>
  <si>
    <t>Joachim Ralf</t>
  </si>
  <si>
    <t>Dörte von Prittwitz</t>
  </si>
  <si>
    <t>Ann-Kathrin von Prittwitz</t>
  </si>
  <si>
    <t>Annette Eckmanns</t>
  </si>
  <si>
    <t>Lennart Eckmanns</t>
  </si>
  <si>
    <t>Tim Klafak</t>
  </si>
  <si>
    <t>Phillipp Wieckenberg</t>
  </si>
  <si>
    <t>FF Gusborn</t>
  </si>
  <si>
    <t>Jurek Voelkel</t>
  </si>
  <si>
    <t>Team Prittwitz</t>
  </si>
  <si>
    <t xml:space="preserve">Pauline </t>
  </si>
  <si>
    <t>Florian Soyke</t>
  </si>
  <si>
    <t xml:space="preserve">Pauline Thiesen </t>
  </si>
  <si>
    <t>Diana Karmienke</t>
  </si>
  <si>
    <t>Dimitri Denner</t>
  </si>
  <si>
    <t>Team Splietau</t>
  </si>
  <si>
    <t>Heiko Schön</t>
  </si>
  <si>
    <t>Kathrin Gädke</t>
  </si>
  <si>
    <t>Robin Gädke</t>
  </si>
  <si>
    <t>FF Jameln</t>
  </si>
  <si>
    <t>Thorsten Lüdemann</t>
  </si>
  <si>
    <t>Gero Wichert</t>
  </si>
  <si>
    <t>Heinz-Henning Wieckenberg</t>
  </si>
  <si>
    <t>Harald Laugsch</t>
  </si>
  <si>
    <t>Jakob boick</t>
  </si>
  <si>
    <t>Igas Wendland</t>
  </si>
  <si>
    <t>Luisa Löffke</t>
  </si>
  <si>
    <t>Siegmund Schmaggel</t>
  </si>
  <si>
    <t>Petra Kampa</t>
  </si>
  <si>
    <t>Dirk Boikat</t>
  </si>
  <si>
    <t>DRK</t>
  </si>
  <si>
    <t>Rosemarie Köhn</t>
  </si>
  <si>
    <t>FF Dannenberg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</si>
</sst>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000"/>
    <numFmt numFmtId="175" formatCode="d/\ m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h:mm"/>
    <numFmt numFmtId="180" formatCode="h:mm:ss"/>
  </numFmts>
  <fonts count="12">
    <font>
      <sz val="11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5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3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vertical="center" wrapText="1"/>
    </xf>
    <xf numFmtId="174" fontId="0" fillId="0" borderId="1" xfId="0" applyNumberFormat="1" applyFont="1" applyBorder="1" applyAlignment="1">
      <alignment horizontal="left"/>
    </xf>
    <xf numFmtId="175" fontId="2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4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74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175" fontId="9" fillId="0" borderId="1" xfId="0" applyNumberFormat="1" applyFont="1" applyBorder="1" applyAlignment="1">
      <alignment/>
    </xf>
    <xf numFmtId="175" fontId="9" fillId="0" borderId="1" xfId="0" applyNumberFormat="1" applyFont="1" applyFill="1" applyBorder="1" applyAlignment="1">
      <alignment/>
    </xf>
    <xf numFmtId="174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 wrapText="1"/>
    </xf>
    <xf numFmtId="175" fontId="9" fillId="0" borderId="1" xfId="0" applyNumberFormat="1" applyFont="1" applyBorder="1" applyAlignment="1">
      <alignment horizontal="center"/>
    </xf>
    <xf numFmtId="175" fontId="9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/>
    </xf>
    <xf numFmtId="0" fontId="7" fillId="4" borderId="1" xfId="0" applyFont="1" applyFill="1" applyBorder="1" applyAlignment="1">
      <alignment horizontal="center" textRotation="90" wrapText="1"/>
    </xf>
    <xf numFmtId="175" fontId="9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 horizontal="left"/>
    </xf>
    <xf numFmtId="174" fontId="8" fillId="0" borderId="1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75" fontId="9" fillId="2" borderId="1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7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/>
    </xf>
    <xf numFmtId="47" fontId="7" fillId="0" borderId="1" xfId="0" applyNumberFormat="1" applyFont="1" applyBorder="1" applyAlignment="1">
      <alignment horizontal="center" vertical="center" wrapText="1"/>
    </xf>
    <xf numFmtId="47" fontId="8" fillId="0" borderId="1" xfId="0" applyNumberFormat="1" applyFont="1" applyBorder="1" applyAlignment="1">
      <alignment horizontal="center"/>
    </xf>
    <xf numFmtId="47" fontId="8" fillId="8" borderId="1" xfId="0" applyNumberFormat="1" applyFont="1" applyFill="1" applyBorder="1" applyAlignment="1">
      <alignment horizontal="center"/>
    </xf>
    <xf numFmtId="47" fontId="8" fillId="2" borderId="1" xfId="0" applyNumberFormat="1" applyFont="1" applyFill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 horizontal="center"/>
    </xf>
    <xf numFmtId="47" fontId="8" fillId="0" borderId="3" xfId="0" applyNumberFormat="1" applyFont="1" applyBorder="1" applyAlignment="1">
      <alignment/>
    </xf>
    <xf numFmtId="47" fontId="8" fillId="2" borderId="1" xfId="0" applyNumberFormat="1" applyFont="1" applyFill="1" applyBorder="1" applyAlignment="1">
      <alignment/>
    </xf>
    <xf numFmtId="47" fontId="1" fillId="0" borderId="1" xfId="0" applyNumberFormat="1" applyFont="1" applyBorder="1" applyAlignment="1">
      <alignment/>
    </xf>
    <xf numFmtId="47" fontId="8" fillId="0" borderId="1" xfId="0" applyNumberFormat="1" applyFont="1" applyBorder="1" applyAlignment="1">
      <alignment/>
    </xf>
    <xf numFmtId="47" fontId="1" fillId="0" borderId="0" xfId="0" applyNumberFormat="1" applyFont="1" applyAlignment="1">
      <alignment/>
    </xf>
    <xf numFmtId="47" fontId="7" fillId="5" borderId="1" xfId="0" applyNumberFormat="1" applyFont="1" applyFill="1" applyBorder="1" applyAlignment="1">
      <alignment horizontal="center" textRotation="90" wrapText="1"/>
    </xf>
    <xf numFmtId="47" fontId="7" fillId="6" borderId="1" xfId="0" applyNumberFormat="1" applyFont="1" applyFill="1" applyBorder="1" applyAlignment="1">
      <alignment horizontal="center" textRotation="90" wrapText="1"/>
    </xf>
    <xf numFmtId="47" fontId="7" fillId="7" borderId="1" xfId="0" applyNumberFormat="1" applyFont="1" applyFill="1" applyBorder="1" applyAlignment="1">
      <alignment horizontal="center" textRotation="90" wrapText="1"/>
    </xf>
    <xf numFmtId="47" fontId="1" fillId="0" borderId="2" xfId="0" applyNumberFormat="1" applyFont="1" applyBorder="1" applyAlignment="1">
      <alignment/>
    </xf>
    <xf numFmtId="180" fontId="7" fillId="9" borderId="1" xfId="0" applyNumberFormat="1" applyFont="1" applyFill="1" applyBorder="1" applyAlignment="1">
      <alignment horizontal="center" textRotation="90" wrapText="1"/>
    </xf>
    <xf numFmtId="180" fontId="8" fillId="0" borderId="3" xfId="0" applyNumberFormat="1" applyFont="1" applyFill="1" applyBorder="1" applyAlignment="1">
      <alignment/>
    </xf>
    <xf numFmtId="180" fontId="8" fillId="0" borderId="3" xfId="0" applyNumberFormat="1" applyFont="1" applyBorder="1" applyAlignment="1">
      <alignment/>
    </xf>
    <xf numFmtId="180" fontId="8" fillId="2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75" fontId="9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75" fontId="2" fillId="8" borderId="1" xfId="0" applyNumberFormat="1" applyFont="1" applyFill="1" applyBorder="1" applyAlignment="1">
      <alignment horizontal="center" vertical="center"/>
    </xf>
    <xf numFmtId="47" fontId="8" fillId="0" borderId="7" xfId="0" applyNumberFormat="1" applyFont="1" applyBorder="1" applyAlignment="1">
      <alignment/>
    </xf>
    <xf numFmtId="47" fontId="8" fillId="0" borderId="3" xfId="0" applyNumberFormat="1" applyFont="1" applyBorder="1" applyAlignment="1">
      <alignment/>
    </xf>
    <xf numFmtId="175" fontId="9" fillId="8" borderId="8" xfId="0" applyNumberFormat="1" applyFont="1" applyFill="1" applyBorder="1" applyAlignment="1">
      <alignment horizontal="center" vertical="center"/>
    </xf>
    <xf numFmtId="180" fontId="8" fillId="8" borderId="3" xfId="0" applyNumberFormat="1" applyFont="1" applyFill="1" applyBorder="1" applyAlignment="1">
      <alignment/>
    </xf>
    <xf numFmtId="180" fontId="8" fillId="8" borderId="1" xfId="0" applyNumberFormat="1" applyFont="1" applyFill="1" applyBorder="1" applyAlignment="1">
      <alignment/>
    </xf>
    <xf numFmtId="47" fontId="8" fillId="0" borderId="1" xfId="0" applyNumberFormat="1" applyFont="1" applyBorder="1" applyAlignment="1">
      <alignment/>
    </xf>
    <xf numFmtId="2" fontId="8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74" fontId="8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80" fontId="8" fillId="0" borderId="1" xfId="0" applyNumberFormat="1" applyFont="1" applyBorder="1" applyAlignment="1">
      <alignment horizontal="center"/>
    </xf>
    <xf numFmtId="180" fontId="8" fillId="8" borderId="3" xfId="0" applyNumberFormat="1" applyFont="1" applyFill="1" applyBorder="1" applyAlignment="1">
      <alignment horizontal="center"/>
    </xf>
    <xf numFmtId="180" fontId="8" fillId="0" borderId="3" xfId="0" applyNumberFormat="1" applyFont="1" applyBorder="1" applyAlignment="1">
      <alignment horizontal="center"/>
    </xf>
    <xf numFmtId="180" fontId="8" fillId="8" borderId="1" xfId="0" applyNumberFormat="1" applyFont="1" applyFill="1" applyBorder="1" applyAlignment="1">
      <alignment horizontal="center"/>
    </xf>
    <xf numFmtId="180" fontId="0" fillId="0" borderId="7" xfId="0" applyNumberFormat="1" applyBorder="1" applyAlignment="1">
      <alignment/>
    </xf>
    <xf numFmtId="180" fontId="0" fillId="0" borderId="3" xfId="0" applyNumberFormat="1" applyBorder="1" applyAlignment="1">
      <alignment/>
    </xf>
    <xf numFmtId="174" fontId="8" fillId="8" borderId="1" xfId="0" applyNumberFormat="1" applyFont="1" applyFill="1" applyBorder="1" applyAlignment="1">
      <alignment horizontal="center"/>
    </xf>
    <xf numFmtId="2" fontId="8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75" fontId="9" fillId="8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180" fontId="8" fillId="8" borderId="7" xfId="0" applyNumberFormat="1" applyFont="1" applyFill="1" applyBorder="1" applyAlignment="1">
      <alignment/>
    </xf>
    <xf numFmtId="180" fontId="8" fillId="0" borderId="7" xfId="0" applyNumberFormat="1" applyFont="1" applyBorder="1" applyAlignment="1">
      <alignment/>
    </xf>
    <xf numFmtId="180" fontId="7" fillId="10" borderId="1" xfId="0" applyNumberFormat="1" applyFont="1" applyFill="1" applyBorder="1" applyAlignment="1">
      <alignment horizontal="center" textRotation="90" wrapText="1"/>
    </xf>
    <xf numFmtId="175" fontId="2" fillId="8" borderId="1" xfId="0" applyNumberFormat="1" applyFont="1" applyFill="1" applyBorder="1" applyAlignment="1">
      <alignment/>
    </xf>
    <xf numFmtId="175" fontId="2" fillId="8" borderId="1" xfId="0" applyNumberFormat="1" applyFont="1" applyFill="1" applyBorder="1" applyAlignment="1">
      <alignment/>
    </xf>
    <xf numFmtId="180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5" fontId="9" fillId="8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textRotation="90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8" fillId="10" borderId="1" xfId="0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180" fontId="8" fillId="0" borderId="1" xfId="0" applyNumberFormat="1" applyFont="1" applyFill="1" applyBorder="1" applyAlignment="1">
      <alignment/>
    </xf>
    <xf numFmtId="0" fontId="8" fillId="6" borderId="1" xfId="0" applyFont="1" applyFill="1" applyBorder="1" applyAlignment="1">
      <alignment/>
    </xf>
    <xf numFmtId="175" fontId="8" fillId="0" borderId="1" xfId="0" applyNumberFormat="1" applyFont="1" applyFill="1" applyBorder="1" applyAlignment="1">
      <alignment horizontal="center" vertical="center" wrapText="1"/>
    </xf>
    <xf numFmtId="175" fontId="9" fillId="11" borderId="1" xfId="0" applyNumberFormat="1" applyFont="1" applyFill="1" applyBorder="1" applyAlignment="1">
      <alignment horizontal="center" vertical="center"/>
    </xf>
    <xf numFmtId="180" fontId="8" fillId="0" borderId="8" xfId="0" applyNumberFormat="1" applyFont="1" applyBorder="1" applyAlignment="1">
      <alignment/>
    </xf>
    <xf numFmtId="175" fontId="9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75" fontId="9" fillId="6" borderId="7" xfId="0" applyNumberFormat="1" applyFont="1" applyFill="1" applyBorder="1" applyAlignment="1">
      <alignment horizontal="center" vertical="center"/>
    </xf>
    <xf numFmtId="175" fontId="9" fillId="6" borderId="3" xfId="0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6" borderId="1" xfId="0" applyFont="1" applyFill="1" applyBorder="1" applyAlignment="1">
      <alignment/>
    </xf>
    <xf numFmtId="175" fontId="9" fillId="6" borderId="8" xfId="0" applyNumberFormat="1" applyFont="1" applyFill="1" applyBorder="1" applyAlignment="1">
      <alignment horizontal="center" vertical="center"/>
    </xf>
    <xf numFmtId="175" fontId="9" fillId="7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1" fillId="1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/>
    </xf>
    <xf numFmtId="175" fontId="9" fillId="13" borderId="1" xfId="0" applyNumberFormat="1" applyFont="1" applyFill="1" applyBorder="1" applyAlignment="1">
      <alignment horizontal="center" vertical="center"/>
    </xf>
    <xf numFmtId="180" fontId="8" fillId="0" borderId="1" xfId="0" applyNumberFormat="1" applyFont="1" applyBorder="1" applyAlignment="1">
      <alignment/>
    </xf>
    <xf numFmtId="180" fontId="8" fillId="0" borderId="8" xfId="0" applyNumberFormat="1" applyFont="1" applyBorder="1" applyAlignment="1">
      <alignment/>
    </xf>
    <xf numFmtId="180" fontId="8" fillId="0" borderId="7" xfId="0" applyNumberFormat="1" applyFont="1" applyBorder="1" applyAlignment="1">
      <alignment/>
    </xf>
    <xf numFmtId="180" fontId="8" fillId="0" borderId="3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8" fillId="8" borderId="2" xfId="0" applyFont="1" applyFill="1" applyBorder="1" applyAlignment="1">
      <alignment/>
    </xf>
    <xf numFmtId="0" fontId="0" fillId="0" borderId="4" xfId="0" applyBorder="1" applyAlignment="1">
      <alignment/>
    </xf>
    <xf numFmtId="180" fontId="0" fillId="0" borderId="1" xfId="0" applyNumberFormat="1" applyBorder="1" applyAlignment="1">
      <alignment/>
    </xf>
    <xf numFmtId="180" fontId="8" fillId="0" borderId="1" xfId="0" applyNumberFormat="1" applyFont="1" applyBorder="1" applyAlignment="1">
      <alignment wrapText="1"/>
    </xf>
    <xf numFmtId="180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180" fontId="8" fillId="8" borderId="7" xfId="0" applyNumberFormat="1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/>
    </xf>
    <xf numFmtId="0" fontId="8" fillId="2" borderId="2" xfId="0" applyFont="1" applyFill="1" applyBorder="1" applyAlignment="1">
      <alignment/>
    </xf>
    <xf numFmtId="180" fontId="8" fillId="0" borderId="1" xfId="0" applyNumberFormat="1" applyFont="1" applyFill="1" applyBorder="1" applyAlignment="1">
      <alignment/>
    </xf>
    <xf numFmtId="180" fontId="8" fillId="0" borderId="7" xfId="0" applyNumberFormat="1" applyFont="1" applyFill="1" applyBorder="1" applyAlignment="1">
      <alignment/>
    </xf>
    <xf numFmtId="180" fontId="10" fillId="2" borderId="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80" fontId="8" fillId="0" borderId="1" xfId="0" applyNumberFormat="1" applyFont="1" applyBorder="1" applyAlignment="1">
      <alignment horizontal="center"/>
    </xf>
    <xf numFmtId="180" fontId="8" fillId="8" borderId="8" xfId="0" applyNumberFormat="1" applyFont="1" applyFill="1" applyBorder="1" applyAlignment="1">
      <alignment/>
    </xf>
    <xf numFmtId="180" fontId="0" fillId="0" borderId="1" xfId="0" applyNumberFormat="1" applyFill="1" applyBorder="1" applyAlignment="1">
      <alignment/>
    </xf>
    <xf numFmtId="0" fontId="11" fillId="9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64"/>
  <sheetViews>
    <sheetView showZeros="0" tabSelected="1" zoomScale="50" zoomScaleNormal="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52" sqref="Q152"/>
    </sheetView>
  </sheetViews>
  <sheetFormatPr defaultColWidth="11.00390625" defaultRowHeight="14.25"/>
  <cols>
    <col min="1" max="1" width="31.25390625" style="1" bestFit="1" customWidth="1"/>
    <col min="2" max="2" width="13.625" style="1" customWidth="1"/>
    <col min="3" max="3" width="12.625" style="1" customWidth="1"/>
    <col min="4" max="4" width="9.50390625" style="1" customWidth="1"/>
    <col min="5" max="5" width="11.75390625" style="4" hidden="1" customWidth="1"/>
    <col min="6" max="6" width="7.875" style="4" customWidth="1"/>
    <col min="7" max="8" width="7.50390625" style="1" customWidth="1"/>
    <col min="9" max="9" width="12.375" style="4" customWidth="1"/>
    <col min="10" max="10" width="19.50390625" style="85" customWidth="1"/>
    <col min="11" max="11" width="19.00390625" style="102" customWidth="1"/>
    <col min="12" max="12" width="14.875" style="102" customWidth="1"/>
    <col min="13" max="15" width="14.25390625" style="90" customWidth="1"/>
    <col min="16" max="16" width="14.25390625" style="1" customWidth="1"/>
    <col min="17" max="17" width="13.375" style="1" customWidth="1"/>
    <col min="18" max="18" width="7.375" style="53" hidden="1" customWidth="1"/>
    <col min="19" max="19" width="7.125" style="15" customWidth="1"/>
    <col min="20" max="21" width="7.00390625" style="15" bestFit="1" customWidth="1"/>
    <col min="22" max="22" width="6.125" style="15" customWidth="1"/>
    <col min="23" max="23" width="7.625" style="15" customWidth="1"/>
    <col min="24" max="26" width="7.00390625" style="15" bestFit="1" customWidth="1"/>
    <col min="27" max="27" width="4.50390625" style="15" bestFit="1" customWidth="1"/>
    <col min="28" max="28" width="7.00390625" style="15" bestFit="1" customWidth="1"/>
    <col min="29" max="29" width="6.25390625" style="15" customWidth="1"/>
    <col min="30" max="30" width="6.50390625" style="15" customWidth="1"/>
    <col min="31" max="31" width="5.625" style="15" customWidth="1"/>
    <col min="32" max="32" width="7.875" style="15" bestFit="1" customWidth="1"/>
    <col min="33" max="33" width="7.00390625" style="15" customWidth="1"/>
    <col min="34" max="34" width="7.625" style="15" customWidth="1"/>
    <col min="35" max="37" width="3.25390625" style="15" bestFit="1" customWidth="1"/>
    <col min="38" max="38" width="7.375" style="15" bestFit="1" customWidth="1"/>
    <col min="39" max="39" width="6.50390625" style="15" bestFit="1" customWidth="1"/>
    <col min="40" max="40" width="6.125" style="15" customWidth="1"/>
    <col min="41" max="41" width="6.50390625" style="15" bestFit="1" customWidth="1"/>
    <col min="42" max="42" width="7.00390625" style="15" bestFit="1" customWidth="1"/>
    <col min="43" max="43" width="9.375" style="0" customWidth="1"/>
    <col min="44" max="16384" width="11.00390625" style="1" customWidth="1"/>
  </cols>
  <sheetData>
    <row r="1" spans="1:60" s="2" customFormat="1" ht="14.25">
      <c r="A1" s="188" t="s">
        <v>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4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1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</row>
    <row r="2" spans="1:60" s="2" customFormat="1" ht="14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4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1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</row>
    <row r="3" spans="1:60" s="2" customFormat="1" ht="14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4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1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</row>
    <row r="4" spans="1:60" ht="14.25">
      <c r="A4" s="191"/>
      <c r="B4" s="191"/>
      <c r="C4" s="191"/>
      <c r="D4" s="142"/>
      <c r="E4" s="8"/>
      <c r="F4" s="8"/>
      <c r="G4" s="7">
        <f>SUM(G41:G1141)</f>
        <v>0</v>
      </c>
      <c r="H4" s="7"/>
      <c r="I4" s="8"/>
      <c r="J4" s="83"/>
      <c r="K4" s="99"/>
      <c r="L4" s="99"/>
      <c r="M4" s="88"/>
      <c r="N4" s="88"/>
      <c r="O4" s="88"/>
      <c r="P4" s="7"/>
      <c r="Q4" s="7"/>
      <c r="R4" s="143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41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s="19" customFormat="1" ht="135.75" customHeight="1">
      <c r="A5" s="23" t="s">
        <v>16</v>
      </c>
      <c r="B5" s="190" t="s">
        <v>0</v>
      </c>
      <c r="C5" s="190"/>
      <c r="D5" s="39" t="s">
        <v>15</v>
      </c>
      <c r="E5" s="39" t="s">
        <v>9</v>
      </c>
      <c r="F5" s="128" t="s">
        <v>23</v>
      </c>
      <c r="G5" s="75" t="s">
        <v>1</v>
      </c>
      <c r="H5" s="76" t="s">
        <v>2</v>
      </c>
      <c r="I5" s="77" t="s">
        <v>3</v>
      </c>
      <c r="J5" s="79" t="s">
        <v>6</v>
      </c>
      <c r="K5" s="95" t="s">
        <v>10</v>
      </c>
      <c r="L5" s="133" t="s">
        <v>24</v>
      </c>
      <c r="M5" s="91" t="s">
        <v>12</v>
      </c>
      <c r="N5" s="92" t="s">
        <v>13</v>
      </c>
      <c r="O5" s="93" t="s">
        <v>11</v>
      </c>
      <c r="P5" s="47" t="s">
        <v>17</v>
      </c>
      <c r="Q5" s="38" t="s">
        <v>18</v>
      </c>
      <c r="R5" s="45" t="s">
        <v>9</v>
      </c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1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</row>
    <row r="6" spans="1:60" ht="18">
      <c r="A6" s="127"/>
      <c r="B6" s="171" t="s">
        <v>75</v>
      </c>
      <c r="C6" s="171"/>
      <c r="D6" s="28">
        <v>746</v>
      </c>
      <c r="E6" s="28"/>
      <c r="F6" s="147" t="s">
        <v>8</v>
      </c>
      <c r="G6" s="124"/>
      <c r="H6" s="28"/>
      <c r="I6" s="28"/>
      <c r="J6" s="117">
        <v>0.25416666666666665</v>
      </c>
      <c r="K6" s="110"/>
      <c r="L6" s="100">
        <f aca="true" t="shared" si="0" ref="L6:L13">SUM(J6)</f>
        <v>0.25416666666666665</v>
      </c>
      <c r="M6" s="173"/>
      <c r="N6" s="182"/>
      <c r="O6" s="195"/>
      <c r="P6" s="42"/>
      <c r="Q6" s="43"/>
      <c r="R6" s="28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8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8">
      <c r="A7" s="127"/>
      <c r="B7" s="171" t="s">
        <v>46</v>
      </c>
      <c r="C7" s="171"/>
      <c r="D7" s="28">
        <v>688</v>
      </c>
      <c r="E7" s="28"/>
      <c r="F7" s="147" t="s">
        <v>8</v>
      </c>
      <c r="G7" s="124"/>
      <c r="H7" s="28"/>
      <c r="I7" s="28"/>
      <c r="J7" s="117">
        <v>0.2923611111111111</v>
      </c>
      <c r="K7" s="110"/>
      <c r="L7" s="100">
        <f t="shared" si="0"/>
        <v>0.2923611111111111</v>
      </c>
      <c r="M7" s="173"/>
      <c r="N7" s="182"/>
      <c r="O7" s="195"/>
      <c r="P7" s="42"/>
      <c r="Q7" s="42"/>
      <c r="R7" s="28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8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ht="18">
      <c r="A8" s="127"/>
      <c r="B8" s="171" t="s">
        <v>47</v>
      </c>
      <c r="C8" s="171"/>
      <c r="D8" s="28">
        <v>689</v>
      </c>
      <c r="E8" s="28"/>
      <c r="F8" s="147" t="s">
        <v>8</v>
      </c>
      <c r="G8" s="124"/>
      <c r="H8" s="28"/>
      <c r="I8" s="28"/>
      <c r="J8" s="117">
        <v>0.23958333333333334</v>
      </c>
      <c r="K8" s="110"/>
      <c r="L8" s="100">
        <f t="shared" si="0"/>
        <v>0.23958333333333334</v>
      </c>
      <c r="M8" s="173"/>
      <c r="N8" s="182"/>
      <c r="O8" s="195"/>
      <c r="P8" s="42"/>
      <c r="Q8" s="42">
        <v>3</v>
      </c>
      <c r="R8" s="2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148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ht="18" customHeight="1" hidden="1">
      <c r="A9" s="127"/>
      <c r="B9" s="171"/>
      <c r="C9" s="171"/>
      <c r="D9" s="28"/>
      <c r="E9" s="28"/>
      <c r="F9" s="147"/>
      <c r="G9" s="124"/>
      <c r="H9" s="28"/>
      <c r="I9" s="28"/>
      <c r="J9" s="120"/>
      <c r="K9" s="110"/>
      <c r="L9" s="100">
        <f t="shared" si="0"/>
        <v>0</v>
      </c>
      <c r="M9" s="173"/>
      <c r="N9" s="182"/>
      <c r="O9" s="195"/>
      <c r="P9" s="42"/>
      <c r="Q9" s="42"/>
      <c r="R9" s="28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148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ht="18" customHeight="1" hidden="1">
      <c r="A10" s="126"/>
      <c r="B10" s="164"/>
      <c r="C10" s="164"/>
      <c r="D10" s="28"/>
      <c r="E10" s="28"/>
      <c r="F10" s="147"/>
      <c r="G10" s="130"/>
      <c r="H10" s="28"/>
      <c r="I10" s="28"/>
      <c r="J10" s="117"/>
      <c r="K10" s="149"/>
      <c r="L10" s="100">
        <f t="shared" si="0"/>
        <v>0</v>
      </c>
      <c r="M10" s="173"/>
      <c r="N10" s="182"/>
      <c r="O10" s="195"/>
      <c r="P10" s="42"/>
      <c r="Q10" s="42"/>
      <c r="R10" s="2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148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ht="18" customHeight="1">
      <c r="A11" s="126"/>
      <c r="B11" s="171" t="s">
        <v>52</v>
      </c>
      <c r="C11" s="184"/>
      <c r="D11" s="28">
        <v>690</v>
      </c>
      <c r="E11" s="28"/>
      <c r="F11" s="147" t="s">
        <v>8</v>
      </c>
      <c r="G11" s="130"/>
      <c r="H11" s="28"/>
      <c r="I11" s="28"/>
      <c r="J11" s="117">
        <v>0.19930555555555554</v>
      </c>
      <c r="K11" s="149"/>
      <c r="L11" s="100">
        <f t="shared" si="0"/>
        <v>0.19930555555555554</v>
      </c>
      <c r="M11" s="173"/>
      <c r="N11" s="182"/>
      <c r="O11" s="195"/>
      <c r="P11" s="42"/>
      <c r="Q11" s="42">
        <v>2</v>
      </c>
      <c r="R11" s="28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148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ht="18" customHeight="1">
      <c r="A12" s="126"/>
      <c r="B12" s="171" t="s">
        <v>55</v>
      </c>
      <c r="C12" s="184"/>
      <c r="D12" s="28"/>
      <c r="E12" s="28"/>
      <c r="F12" s="147" t="s">
        <v>8</v>
      </c>
      <c r="G12" s="130"/>
      <c r="H12" s="28"/>
      <c r="I12" s="28"/>
      <c r="J12" s="117"/>
      <c r="K12" s="149"/>
      <c r="L12" s="100">
        <f t="shared" si="0"/>
        <v>0</v>
      </c>
      <c r="M12" s="173"/>
      <c r="N12" s="182"/>
      <c r="O12" s="195"/>
      <c r="P12" s="42"/>
      <c r="Q12" s="42"/>
      <c r="R12" s="28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148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18" customHeight="1">
      <c r="A13" s="126"/>
      <c r="B13" s="171" t="s">
        <v>56</v>
      </c>
      <c r="C13" s="184"/>
      <c r="D13" s="28"/>
      <c r="E13" s="28"/>
      <c r="F13" s="147" t="s">
        <v>8</v>
      </c>
      <c r="G13" s="130"/>
      <c r="H13" s="28"/>
      <c r="I13" s="28"/>
      <c r="J13" s="117"/>
      <c r="K13" s="149"/>
      <c r="L13" s="100">
        <f t="shared" si="0"/>
        <v>0</v>
      </c>
      <c r="M13" s="173"/>
      <c r="N13" s="182"/>
      <c r="O13" s="195"/>
      <c r="P13" s="42"/>
      <c r="Q13" s="42"/>
      <c r="R13" s="28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148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18">
      <c r="A14" s="151"/>
      <c r="B14" s="171" t="s">
        <v>68</v>
      </c>
      <c r="C14" s="184"/>
      <c r="D14" s="28">
        <v>698</v>
      </c>
      <c r="E14" s="116"/>
      <c r="F14" s="147" t="s">
        <v>8</v>
      </c>
      <c r="G14" s="130"/>
      <c r="H14" s="28"/>
      <c r="I14" s="28"/>
      <c r="J14" s="117">
        <v>0.25972222222222224</v>
      </c>
      <c r="K14" s="149"/>
      <c r="L14" s="100">
        <f>SUM(J14)</f>
        <v>0.25972222222222224</v>
      </c>
      <c r="M14" s="173"/>
      <c r="N14" s="182"/>
      <c r="O14" s="195"/>
      <c r="P14" s="42"/>
      <c r="Q14" s="42"/>
      <c r="R14" s="2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48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ht="18">
      <c r="A15" s="151" t="s">
        <v>89</v>
      </c>
      <c r="B15" s="146" t="s">
        <v>88</v>
      </c>
      <c r="C15" s="137"/>
      <c r="D15" s="28">
        <v>639</v>
      </c>
      <c r="E15" s="116"/>
      <c r="F15" s="147" t="s">
        <v>8</v>
      </c>
      <c r="G15" s="130"/>
      <c r="H15" s="28"/>
      <c r="I15" s="28"/>
      <c r="J15" s="117">
        <v>0.18958333333333333</v>
      </c>
      <c r="K15" s="149"/>
      <c r="L15" s="100">
        <f>SUM(J15)</f>
        <v>0.18958333333333333</v>
      </c>
      <c r="M15" s="136"/>
      <c r="N15" s="182"/>
      <c r="O15" s="195"/>
      <c r="P15" s="42"/>
      <c r="Q15" s="42">
        <v>1</v>
      </c>
      <c r="R15" s="28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48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ht="18">
      <c r="A16" s="126"/>
      <c r="B16" s="167" t="s">
        <v>82</v>
      </c>
      <c r="C16" s="168"/>
      <c r="D16" s="28">
        <v>678</v>
      </c>
      <c r="E16" s="116"/>
      <c r="F16" s="147" t="s">
        <v>8</v>
      </c>
      <c r="G16" s="130"/>
      <c r="H16" s="28"/>
      <c r="I16" s="28"/>
      <c r="J16" s="117">
        <v>0.24444444444444446</v>
      </c>
      <c r="K16" s="149"/>
      <c r="L16" s="100">
        <f>SUM(J16)</f>
        <v>0.24444444444444446</v>
      </c>
      <c r="M16" s="136"/>
      <c r="N16" s="182"/>
      <c r="O16" s="195"/>
      <c r="P16" s="42"/>
      <c r="Q16" s="42"/>
      <c r="R16" s="2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148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18">
      <c r="A17" s="126"/>
      <c r="B17" s="146"/>
      <c r="C17" s="137"/>
      <c r="D17" s="28"/>
      <c r="E17" s="116"/>
      <c r="F17" s="147"/>
      <c r="G17" s="130"/>
      <c r="H17" s="28"/>
      <c r="I17" s="28"/>
      <c r="J17" s="117"/>
      <c r="K17" s="149"/>
      <c r="L17" s="100"/>
      <c r="M17" s="136"/>
      <c r="N17" s="182"/>
      <c r="O17" s="195"/>
      <c r="P17" s="42"/>
      <c r="Q17" s="42"/>
      <c r="R17" s="28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48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ht="18">
      <c r="A18" s="166" t="s">
        <v>71</v>
      </c>
      <c r="B18" s="171" t="s">
        <v>70</v>
      </c>
      <c r="C18" s="171"/>
      <c r="D18" s="28">
        <v>740</v>
      </c>
      <c r="E18" s="116"/>
      <c r="F18" s="116"/>
      <c r="G18" s="113" t="s">
        <v>8</v>
      </c>
      <c r="H18" s="28"/>
      <c r="I18" s="28"/>
      <c r="J18" s="117">
        <v>0.015069444444444443</v>
      </c>
      <c r="K18" s="149"/>
      <c r="L18" s="195"/>
      <c r="M18" s="100">
        <f aca="true" t="shared" si="1" ref="M18:M30">SUM(J18)</f>
        <v>0.015069444444444443</v>
      </c>
      <c r="N18" s="182"/>
      <c r="O18" s="195"/>
      <c r="P18" s="42"/>
      <c r="Q18" s="42"/>
      <c r="R18" s="28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148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ht="18">
      <c r="A19" s="166"/>
      <c r="B19" s="171" t="s">
        <v>39</v>
      </c>
      <c r="C19" s="171"/>
      <c r="D19" s="28">
        <v>738</v>
      </c>
      <c r="E19" s="116"/>
      <c r="F19" s="116"/>
      <c r="G19" s="113" t="s">
        <v>8</v>
      </c>
      <c r="H19" s="28"/>
      <c r="I19" s="28"/>
      <c r="J19" s="117">
        <v>0.014641203703703703</v>
      </c>
      <c r="K19" s="100">
        <f>SUM(J18+J19+J20)</f>
        <v>0.0449074074074074</v>
      </c>
      <c r="L19" s="184"/>
      <c r="M19" s="100">
        <f t="shared" si="1"/>
        <v>0.014641203703703703</v>
      </c>
      <c r="N19" s="182"/>
      <c r="O19" s="195"/>
      <c r="P19" s="42">
        <v>1</v>
      </c>
      <c r="Q19" s="42">
        <v>3</v>
      </c>
      <c r="R19" s="28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148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ht="18">
      <c r="A20" s="166"/>
      <c r="B20" s="171" t="s">
        <v>69</v>
      </c>
      <c r="C20" s="171"/>
      <c r="D20" s="28">
        <v>739</v>
      </c>
      <c r="E20" s="116"/>
      <c r="F20" s="116"/>
      <c r="G20" s="113" t="s">
        <v>8</v>
      </c>
      <c r="H20" s="28"/>
      <c r="I20" s="28"/>
      <c r="J20" s="117">
        <v>0.015196759259259259</v>
      </c>
      <c r="K20" s="149"/>
      <c r="L20" s="184"/>
      <c r="M20" s="100">
        <f t="shared" si="1"/>
        <v>0.015196759259259259</v>
      </c>
      <c r="N20" s="182"/>
      <c r="O20" s="195"/>
      <c r="P20" s="42"/>
      <c r="Q20" s="42"/>
      <c r="R20" s="28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148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ht="18">
      <c r="A21" s="126"/>
      <c r="B21" s="171" t="s">
        <v>51</v>
      </c>
      <c r="C21" s="171"/>
      <c r="D21" s="28">
        <v>649</v>
      </c>
      <c r="E21" s="116"/>
      <c r="F21" s="116"/>
      <c r="G21" s="113" t="s">
        <v>8</v>
      </c>
      <c r="H21" s="28"/>
      <c r="I21" s="28"/>
      <c r="J21" s="117">
        <v>0.017858796296296296</v>
      </c>
      <c r="K21" s="149"/>
      <c r="L21" s="184"/>
      <c r="M21" s="100">
        <f t="shared" si="1"/>
        <v>0.017858796296296296</v>
      </c>
      <c r="N21" s="182"/>
      <c r="O21" s="195"/>
      <c r="P21" s="42"/>
      <c r="Q21" s="42"/>
      <c r="R21" s="28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148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18">
      <c r="A22" s="126"/>
      <c r="B22" s="146" t="s">
        <v>57</v>
      </c>
      <c r="C22" s="137"/>
      <c r="D22" s="28">
        <v>662</v>
      </c>
      <c r="E22" s="116"/>
      <c r="F22" s="116"/>
      <c r="G22" s="113" t="s">
        <v>8</v>
      </c>
      <c r="H22" s="28"/>
      <c r="I22" s="28"/>
      <c r="J22" s="117">
        <v>0.014039351851851851</v>
      </c>
      <c r="K22" s="149"/>
      <c r="L22" s="184"/>
      <c r="M22" s="100">
        <f t="shared" si="1"/>
        <v>0.014039351851851851</v>
      </c>
      <c r="N22" s="182"/>
      <c r="O22" s="195"/>
      <c r="P22" s="42"/>
      <c r="Q22" s="42">
        <v>2</v>
      </c>
      <c r="R22" s="28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148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18">
      <c r="A23" s="126"/>
      <c r="B23" s="171" t="s">
        <v>72</v>
      </c>
      <c r="C23" s="184"/>
      <c r="D23" s="28">
        <v>751</v>
      </c>
      <c r="E23" s="116"/>
      <c r="F23" s="116"/>
      <c r="G23" s="113" t="s">
        <v>8</v>
      </c>
      <c r="H23" s="28"/>
      <c r="I23" s="28"/>
      <c r="J23" s="117">
        <v>0.013252314814814814</v>
      </c>
      <c r="K23" s="149"/>
      <c r="L23" s="184"/>
      <c r="M23" s="100">
        <f t="shared" si="1"/>
        <v>0.013252314814814814</v>
      </c>
      <c r="N23" s="182"/>
      <c r="O23" s="195"/>
      <c r="P23" s="42"/>
      <c r="Q23" s="42">
        <v>1</v>
      </c>
      <c r="R23" s="28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148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18">
      <c r="A24" s="172" t="s">
        <v>83</v>
      </c>
      <c r="B24" s="146" t="s">
        <v>84</v>
      </c>
      <c r="C24" s="137"/>
      <c r="D24" s="28">
        <v>608</v>
      </c>
      <c r="E24" s="116"/>
      <c r="F24" s="116"/>
      <c r="G24" s="113" t="s">
        <v>8</v>
      </c>
      <c r="H24" s="28"/>
      <c r="I24" s="28"/>
      <c r="J24" s="117">
        <v>0.015011574074074075</v>
      </c>
      <c r="K24" s="149"/>
      <c r="L24" s="184"/>
      <c r="M24" s="100">
        <f t="shared" si="1"/>
        <v>0.015011574074074075</v>
      </c>
      <c r="N24" s="182"/>
      <c r="O24" s="195"/>
      <c r="P24" s="42"/>
      <c r="Q24" s="42"/>
      <c r="R24" s="28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148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ht="18">
      <c r="A25" s="172"/>
      <c r="B25" s="146" t="s">
        <v>85</v>
      </c>
      <c r="C25" s="137"/>
      <c r="D25" s="28">
        <v>621</v>
      </c>
      <c r="E25" s="116"/>
      <c r="F25" s="116"/>
      <c r="G25" s="113" t="s">
        <v>8</v>
      </c>
      <c r="H25" s="28"/>
      <c r="I25" s="28"/>
      <c r="J25" s="117">
        <v>0.0190625</v>
      </c>
      <c r="K25" s="100">
        <f>SUM(J24+J25+J26)</f>
        <v>0.050833333333333335</v>
      </c>
      <c r="L25" s="184"/>
      <c r="M25" s="100">
        <f t="shared" si="1"/>
        <v>0.0190625</v>
      </c>
      <c r="N25" s="182"/>
      <c r="O25" s="195"/>
      <c r="P25" s="42">
        <v>2</v>
      </c>
      <c r="Q25" s="42"/>
      <c r="R25" s="28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48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ht="18">
      <c r="A26" s="172"/>
      <c r="B26" s="146" t="s">
        <v>86</v>
      </c>
      <c r="C26" s="137"/>
      <c r="D26" s="28">
        <v>620</v>
      </c>
      <c r="E26" s="116"/>
      <c r="F26" s="116"/>
      <c r="G26" s="113" t="s">
        <v>8</v>
      </c>
      <c r="H26" s="28"/>
      <c r="I26" s="28"/>
      <c r="J26" s="117">
        <v>0.01675925925925926</v>
      </c>
      <c r="K26" s="149"/>
      <c r="L26" s="184"/>
      <c r="M26" s="100"/>
      <c r="N26" s="182"/>
      <c r="O26" s="195"/>
      <c r="P26" s="42"/>
      <c r="Q26" s="42"/>
      <c r="R26" s="28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148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18">
      <c r="A27" s="126"/>
      <c r="B27" s="171"/>
      <c r="C27" s="184"/>
      <c r="D27" s="28"/>
      <c r="E27" s="116"/>
      <c r="F27" s="116"/>
      <c r="G27" s="113" t="s">
        <v>8</v>
      </c>
      <c r="H27" s="28"/>
      <c r="I27" s="28"/>
      <c r="J27" s="117"/>
      <c r="K27" s="149"/>
      <c r="L27" s="184"/>
      <c r="M27" s="100">
        <f t="shared" si="1"/>
        <v>0</v>
      </c>
      <c r="N27" s="182"/>
      <c r="O27" s="195"/>
      <c r="P27" s="42"/>
      <c r="Q27" s="42"/>
      <c r="R27" s="28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148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8" hidden="1">
      <c r="A28" s="127"/>
      <c r="B28" s="171"/>
      <c r="C28" s="184"/>
      <c r="D28" s="28"/>
      <c r="E28" s="116"/>
      <c r="F28" s="116"/>
      <c r="G28" s="113" t="s">
        <v>8</v>
      </c>
      <c r="H28" s="28"/>
      <c r="I28" s="28"/>
      <c r="J28" s="117"/>
      <c r="K28" s="149"/>
      <c r="L28" s="184"/>
      <c r="M28" s="100">
        <f t="shared" si="1"/>
        <v>0</v>
      </c>
      <c r="N28" s="182"/>
      <c r="O28" s="195"/>
      <c r="P28" s="42"/>
      <c r="Q28" s="42"/>
      <c r="R28" s="2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148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18" hidden="1">
      <c r="A29" s="127"/>
      <c r="B29" s="171"/>
      <c r="C29" s="184"/>
      <c r="D29" s="28"/>
      <c r="E29" s="116"/>
      <c r="F29" s="116"/>
      <c r="G29" s="113" t="s">
        <v>8</v>
      </c>
      <c r="H29" s="28"/>
      <c r="I29" s="28"/>
      <c r="J29" s="117"/>
      <c r="K29" s="100">
        <f>SUM(J28+J29+J30)</f>
        <v>0</v>
      </c>
      <c r="L29" s="184"/>
      <c r="M29" s="100">
        <f t="shared" si="1"/>
        <v>0</v>
      </c>
      <c r="N29" s="182"/>
      <c r="O29" s="195"/>
      <c r="P29" s="42"/>
      <c r="Q29" s="42"/>
      <c r="R29" s="28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148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18" hidden="1">
      <c r="A30" s="127"/>
      <c r="B30" s="171"/>
      <c r="C30" s="184"/>
      <c r="D30" s="28"/>
      <c r="E30" s="28"/>
      <c r="F30" s="28"/>
      <c r="G30" s="112" t="s">
        <v>8</v>
      </c>
      <c r="H30" s="28"/>
      <c r="I30" s="28"/>
      <c r="J30" s="117"/>
      <c r="K30" s="149"/>
      <c r="L30" s="184"/>
      <c r="M30" s="100">
        <f t="shared" si="1"/>
        <v>0</v>
      </c>
      <c r="N30" s="182"/>
      <c r="O30" s="195"/>
      <c r="P30" s="42"/>
      <c r="Q30" s="42"/>
      <c r="R30" s="28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148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8" customHeight="1" hidden="1">
      <c r="A31" s="127"/>
      <c r="B31" s="171"/>
      <c r="C31" s="184"/>
      <c r="D31" s="28"/>
      <c r="E31" s="28"/>
      <c r="F31" s="28"/>
      <c r="G31" s="112"/>
      <c r="H31" s="28"/>
      <c r="I31" s="28"/>
      <c r="J31" s="117"/>
      <c r="K31" s="149"/>
      <c r="L31" s="184"/>
      <c r="M31" s="100"/>
      <c r="N31" s="182"/>
      <c r="O31" s="195"/>
      <c r="P31" s="42"/>
      <c r="Q31" s="42"/>
      <c r="R31" s="28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148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8" customHeight="1" hidden="1">
      <c r="A32" s="127"/>
      <c r="B32" s="171"/>
      <c r="C32" s="184"/>
      <c r="D32" s="28"/>
      <c r="E32" s="28"/>
      <c r="F32" s="28"/>
      <c r="G32" s="112"/>
      <c r="H32" s="28"/>
      <c r="I32" s="28"/>
      <c r="J32" s="117"/>
      <c r="K32" s="149"/>
      <c r="L32" s="184"/>
      <c r="M32" s="100"/>
      <c r="N32" s="182"/>
      <c r="O32" s="195"/>
      <c r="P32" s="42"/>
      <c r="Q32" s="42"/>
      <c r="R32" s="28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48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8" customHeight="1" hidden="1">
      <c r="A33" s="127"/>
      <c r="B33" s="171"/>
      <c r="C33" s="184"/>
      <c r="D33" s="28"/>
      <c r="E33" s="28"/>
      <c r="F33" s="28"/>
      <c r="G33" s="112"/>
      <c r="H33" s="28"/>
      <c r="I33" s="28"/>
      <c r="J33" s="117"/>
      <c r="K33" s="149"/>
      <c r="L33" s="184"/>
      <c r="M33" s="100"/>
      <c r="N33" s="182"/>
      <c r="O33" s="195"/>
      <c r="P33" s="42"/>
      <c r="Q33" s="42"/>
      <c r="R33" s="28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148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8" customHeight="1" hidden="1">
      <c r="A34" s="127"/>
      <c r="B34" s="171"/>
      <c r="C34" s="184"/>
      <c r="D34" s="28"/>
      <c r="E34" s="28"/>
      <c r="F34" s="28"/>
      <c r="G34" s="112"/>
      <c r="H34" s="28"/>
      <c r="I34" s="28"/>
      <c r="J34" s="117"/>
      <c r="K34" s="149"/>
      <c r="L34" s="184"/>
      <c r="M34" s="100"/>
      <c r="N34" s="182"/>
      <c r="O34" s="195"/>
      <c r="P34" s="42"/>
      <c r="Q34" s="42"/>
      <c r="R34" s="28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148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18" customHeight="1" hidden="1">
      <c r="A35" s="134"/>
      <c r="B35" s="163"/>
      <c r="C35" s="163"/>
      <c r="D35" s="28"/>
      <c r="E35" s="28"/>
      <c r="F35" s="28"/>
      <c r="G35" s="113"/>
      <c r="H35" s="28"/>
      <c r="I35" s="25"/>
      <c r="J35" s="117"/>
      <c r="K35" s="100"/>
      <c r="L35" s="184"/>
      <c r="M35" s="100"/>
      <c r="N35" s="182"/>
      <c r="O35" s="195"/>
      <c r="P35" s="42"/>
      <c r="Q35" s="42"/>
      <c r="R35" s="28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148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ht="18" customHeight="1" hidden="1">
      <c r="A36" s="134"/>
      <c r="B36" s="171"/>
      <c r="C36" s="184"/>
      <c r="D36" s="28"/>
      <c r="E36" s="116"/>
      <c r="F36" s="116"/>
      <c r="G36" s="113"/>
      <c r="H36" s="28"/>
      <c r="I36" s="25"/>
      <c r="J36" s="117"/>
      <c r="K36" s="100"/>
      <c r="L36" s="184"/>
      <c r="M36" s="100"/>
      <c r="N36" s="182"/>
      <c r="O36" s="195"/>
      <c r="P36" s="42"/>
      <c r="Q36" s="42"/>
      <c r="R36" s="28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148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18" hidden="1">
      <c r="A37" s="134"/>
      <c r="B37" s="171"/>
      <c r="C37" s="171"/>
      <c r="D37" s="28"/>
      <c r="E37" s="116"/>
      <c r="F37" s="116"/>
      <c r="G37" s="113" t="s">
        <v>8</v>
      </c>
      <c r="H37" s="28"/>
      <c r="I37" s="25"/>
      <c r="J37" s="117"/>
      <c r="K37" s="100"/>
      <c r="L37" s="184"/>
      <c r="M37" s="100">
        <f>SUM(J37)</f>
        <v>0</v>
      </c>
      <c r="N37" s="183"/>
      <c r="O37" s="195"/>
      <c r="P37" s="42"/>
      <c r="Q37" s="42"/>
      <c r="R37" s="28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148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18" customHeight="1" hidden="1">
      <c r="A38" s="134"/>
      <c r="B38" s="150"/>
      <c r="C38" s="150"/>
      <c r="D38" s="28"/>
      <c r="E38" s="116"/>
      <c r="F38" s="116"/>
      <c r="G38" s="113"/>
      <c r="H38" s="28"/>
      <c r="I38" s="25"/>
      <c r="J38" s="117"/>
      <c r="K38" s="100"/>
      <c r="L38" s="184"/>
      <c r="M38" s="100"/>
      <c r="N38" s="183"/>
      <c r="O38" s="195"/>
      <c r="P38" s="42"/>
      <c r="Q38" s="42"/>
      <c r="R38" s="28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148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18" customHeight="1" hidden="1">
      <c r="A39" s="134"/>
      <c r="B39" s="187"/>
      <c r="C39" s="187"/>
      <c r="D39" s="28"/>
      <c r="E39" s="116"/>
      <c r="F39" s="116"/>
      <c r="G39" s="113" t="s">
        <v>8</v>
      </c>
      <c r="H39" s="28"/>
      <c r="I39" s="25"/>
      <c r="J39" s="117"/>
      <c r="K39" s="100"/>
      <c r="L39" s="184"/>
      <c r="M39" s="100">
        <f>SUM(J39)</f>
        <v>0</v>
      </c>
      <c r="N39" s="183"/>
      <c r="O39" s="195"/>
      <c r="P39" s="42"/>
      <c r="Q39" s="42"/>
      <c r="R39" s="28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148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18" hidden="1">
      <c r="A40" s="103"/>
      <c r="B40" s="171"/>
      <c r="C40" s="171"/>
      <c r="D40" s="28"/>
      <c r="E40" s="28"/>
      <c r="F40" s="28"/>
      <c r="G40" s="113" t="s">
        <v>8</v>
      </c>
      <c r="H40" s="28"/>
      <c r="I40" s="28"/>
      <c r="J40" s="117"/>
      <c r="K40" s="100">
        <f>SUM(J39+J40+J41)</f>
        <v>0</v>
      </c>
      <c r="L40" s="184"/>
      <c r="M40" s="100">
        <f>SUM(J40)</f>
        <v>0</v>
      </c>
      <c r="N40" s="181"/>
      <c r="O40" s="195"/>
      <c r="P40" s="42"/>
      <c r="Q40" s="42"/>
      <c r="R40" s="28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148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ht="18" hidden="1">
      <c r="A41" s="103"/>
      <c r="B41" s="171"/>
      <c r="C41" s="171"/>
      <c r="D41" s="28"/>
      <c r="E41" s="28"/>
      <c r="F41" s="28"/>
      <c r="G41" s="112" t="s">
        <v>8</v>
      </c>
      <c r="H41" s="29"/>
      <c r="I41" s="30"/>
      <c r="J41" s="117"/>
      <c r="K41" s="110"/>
      <c r="L41" s="184"/>
      <c r="M41" s="100">
        <f>SUM(J41)</f>
        <v>0</v>
      </c>
      <c r="N41" s="181"/>
      <c r="O41" s="195"/>
      <c r="P41" s="42"/>
      <c r="Q41" s="42"/>
      <c r="R41" s="25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148"/>
      <c r="AR41" s="7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18" customHeight="1" hidden="1">
      <c r="A42" s="103"/>
      <c r="B42" s="171"/>
      <c r="C42" s="184"/>
      <c r="D42" s="28"/>
      <c r="E42" s="28"/>
      <c r="F42" s="28"/>
      <c r="G42" s="112" t="s">
        <v>8</v>
      </c>
      <c r="H42" s="29"/>
      <c r="I42" s="28"/>
      <c r="J42" s="117"/>
      <c r="K42" s="110"/>
      <c r="L42" s="184"/>
      <c r="M42" s="100">
        <f>SUM(J42)</f>
        <v>0</v>
      </c>
      <c r="N42" s="181"/>
      <c r="O42" s="195"/>
      <c r="P42" s="42"/>
      <c r="Q42" s="42">
        <f>IF($H42=8001,$K42,"")</f>
      </c>
      <c r="R42" s="25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148"/>
      <c r="AR42" s="7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18" hidden="1">
      <c r="A43" s="103"/>
      <c r="B43" s="171"/>
      <c r="C43" s="171"/>
      <c r="D43" s="28"/>
      <c r="E43" s="28"/>
      <c r="F43" s="28"/>
      <c r="G43" s="112" t="s">
        <v>8</v>
      </c>
      <c r="H43" s="29"/>
      <c r="I43" s="28"/>
      <c r="J43" s="117"/>
      <c r="K43" s="110"/>
      <c r="L43" s="184"/>
      <c r="M43" s="100">
        <f>SUM(J43)</f>
        <v>0</v>
      </c>
      <c r="N43" s="181"/>
      <c r="O43" s="195"/>
      <c r="P43" s="42"/>
      <c r="Q43" s="42"/>
      <c r="R43" s="25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148"/>
      <c r="AR43" s="7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8" customHeight="1" hidden="1">
      <c r="A44" s="135"/>
      <c r="B44" s="171"/>
      <c r="C44" s="171"/>
      <c r="D44" s="28"/>
      <c r="E44" s="28"/>
      <c r="F44" s="28"/>
      <c r="G44" s="25"/>
      <c r="H44" s="29"/>
      <c r="I44" s="28"/>
      <c r="J44" s="117"/>
      <c r="K44" s="110"/>
      <c r="L44" s="184"/>
      <c r="M44" s="136"/>
      <c r="N44" s="184"/>
      <c r="O44" s="195"/>
      <c r="P44" s="42"/>
      <c r="Q44" s="42"/>
      <c r="R44" s="25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148"/>
      <c r="AR44" s="7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8" customHeight="1" hidden="1">
      <c r="A45" s="135"/>
      <c r="B45" s="171"/>
      <c r="C45" s="184"/>
      <c r="D45" s="28"/>
      <c r="E45" s="28"/>
      <c r="F45" s="28"/>
      <c r="G45" s="25"/>
      <c r="H45" s="29"/>
      <c r="I45" s="28"/>
      <c r="J45" s="117"/>
      <c r="K45" s="110"/>
      <c r="L45" s="184"/>
      <c r="M45" s="136"/>
      <c r="N45" s="184"/>
      <c r="O45" s="195"/>
      <c r="P45" s="42"/>
      <c r="Q45" s="42"/>
      <c r="R45" s="25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148"/>
      <c r="AR45" s="7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18" customHeight="1" hidden="1">
      <c r="A46" s="135"/>
      <c r="B46" s="171"/>
      <c r="C46" s="184"/>
      <c r="D46" s="28"/>
      <c r="E46" s="28"/>
      <c r="F46" s="28"/>
      <c r="G46" s="25"/>
      <c r="H46" s="29"/>
      <c r="I46" s="28"/>
      <c r="J46" s="117"/>
      <c r="K46" s="110"/>
      <c r="L46" s="184"/>
      <c r="M46" s="136"/>
      <c r="N46" s="184"/>
      <c r="O46" s="195"/>
      <c r="P46" s="42"/>
      <c r="Q46" s="42"/>
      <c r="R46" s="25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148"/>
      <c r="AR46" s="7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ht="18" hidden="1">
      <c r="A47" s="103"/>
      <c r="B47" s="171"/>
      <c r="C47" s="171"/>
      <c r="D47" s="28"/>
      <c r="E47" s="28"/>
      <c r="F47" s="28"/>
      <c r="G47" s="112" t="s">
        <v>8</v>
      </c>
      <c r="H47" s="123"/>
      <c r="I47" s="28"/>
      <c r="J47" s="117"/>
      <c r="K47" s="100">
        <f>SUM(J46+J47+J48)</f>
        <v>0</v>
      </c>
      <c r="L47" s="184"/>
      <c r="M47" s="100">
        <f aca="true" t="shared" si="2" ref="M47:M52">SUM(J47)</f>
        <v>0</v>
      </c>
      <c r="N47" s="184"/>
      <c r="O47" s="195"/>
      <c r="P47" s="42"/>
      <c r="Q47" s="42"/>
      <c r="R47" s="25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148"/>
      <c r="AR47" s="7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ht="18" hidden="1">
      <c r="A48" s="103"/>
      <c r="B48" s="171"/>
      <c r="C48" s="171"/>
      <c r="D48" s="28"/>
      <c r="E48" s="28"/>
      <c r="F48" s="28"/>
      <c r="G48" s="112" t="s">
        <v>8</v>
      </c>
      <c r="H48" s="123"/>
      <c r="I48" s="28"/>
      <c r="J48" s="117"/>
      <c r="K48" s="110"/>
      <c r="L48" s="184"/>
      <c r="M48" s="100">
        <f t="shared" si="2"/>
        <v>0</v>
      </c>
      <c r="N48" s="184"/>
      <c r="O48" s="195"/>
      <c r="P48" s="42"/>
      <c r="Q48" s="42"/>
      <c r="R48" s="25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148"/>
      <c r="AR48" s="7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18" hidden="1">
      <c r="A49" s="103"/>
      <c r="B49" s="171"/>
      <c r="C49" s="171"/>
      <c r="D49" s="28"/>
      <c r="E49" s="28"/>
      <c r="F49" s="28"/>
      <c r="G49" s="112" t="s">
        <v>8</v>
      </c>
      <c r="H49" s="123"/>
      <c r="I49" s="28"/>
      <c r="J49" s="117"/>
      <c r="K49" s="110"/>
      <c r="L49" s="184"/>
      <c r="M49" s="100">
        <f t="shared" si="2"/>
        <v>0</v>
      </c>
      <c r="N49" s="184"/>
      <c r="O49" s="195"/>
      <c r="P49" s="42"/>
      <c r="Q49" s="42"/>
      <c r="R49" s="25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148"/>
      <c r="AR49" s="7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18" hidden="1">
      <c r="A50" s="103"/>
      <c r="B50" s="171"/>
      <c r="C50" s="171"/>
      <c r="D50" s="28"/>
      <c r="E50" s="28"/>
      <c r="F50" s="28"/>
      <c r="G50" s="112" t="s">
        <v>8</v>
      </c>
      <c r="H50" s="123"/>
      <c r="I50" s="28"/>
      <c r="J50" s="117"/>
      <c r="K50" s="110"/>
      <c r="L50" s="184"/>
      <c r="M50" s="100">
        <f t="shared" si="2"/>
        <v>0</v>
      </c>
      <c r="N50" s="184"/>
      <c r="O50" s="195"/>
      <c r="P50" s="42"/>
      <c r="Q50" s="42"/>
      <c r="R50" s="25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148"/>
      <c r="AR50" s="7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18" hidden="1">
      <c r="A51" s="103"/>
      <c r="B51" s="171"/>
      <c r="C51" s="171"/>
      <c r="D51" s="28"/>
      <c r="E51" s="28"/>
      <c r="F51" s="28"/>
      <c r="G51" s="112" t="s">
        <v>8</v>
      </c>
      <c r="H51" s="123"/>
      <c r="I51" s="28"/>
      <c r="J51" s="117"/>
      <c r="K51" s="110"/>
      <c r="L51" s="184"/>
      <c r="M51" s="100">
        <f t="shared" si="2"/>
        <v>0</v>
      </c>
      <c r="N51" s="184"/>
      <c r="O51" s="195"/>
      <c r="P51" s="42"/>
      <c r="Q51" s="42"/>
      <c r="R51" s="25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148"/>
      <c r="AR51" s="7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8" customHeight="1" hidden="1">
      <c r="A52" s="103"/>
      <c r="B52" s="187"/>
      <c r="C52" s="187"/>
      <c r="D52" s="28"/>
      <c r="E52" s="28"/>
      <c r="F52" s="28"/>
      <c r="G52" s="112" t="s">
        <v>8</v>
      </c>
      <c r="H52" s="123"/>
      <c r="I52" s="28"/>
      <c r="J52" s="117"/>
      <c r="K52" s="110"/>
      <c r="L52" s="184"/>
      <c r="M52" s="100">
        <f t="shared" si="2"/>
        <v>0</v>
      </c>
      <c r="N52" s="184"/>
      <c r="O52" s="202"/>
      <c r="P52" s="42"/>
      <c r="Q52" s="42"/>
      <c r="R52" s="25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148"/>
      <c r="AR52" s="7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18" customHeight="1">
      <c r="A53" s="103"/>
      <c r="B53" s="171" t="s">
        <v>20</v>
      </c>
      <c r="C53" s="171"/>
      <c r="D53" s="28">
        <v>585</v>
      </c>
      <c r="E53" s="28"/>
      <c r="F53" s="28"/>
      <c r="G53" s="37"/>
      <c r="H53" s="114" t="s">
        <v>8</v>
      </c>
      <c r="I53" s="28"/>
      <c r="J53" s="117">
        <v>0.02871527777777778</v>
      </c>
      <c r="K53" s="110"/>
      <c r="L53" s="184"/>
      <c r="M53" s="100"/>
      <c r="N53" s="137"/>
      <c r="O53" s="202"/>
      <c r="P53" s="42"/>
      <c r="Q53" s="42">
        <v>3</v>
      </c>
      <c r="R53" s="25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48"/>
      <c r="AR53" s="7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18">
      <c r="A54" s="152"/>
      <c r="B54" s="171" t="s">
        <v>40</v>
      </c>
      <c r="C54" s="171"/>
      <c r="D54" s="28">
        <v>735</v>
      </c>
      <c r="E54" s="28"/>
      <c r="F54" s="28"/>
      <c r="G54" s="25"/>
      <c r="H54" s="114" t="s">
        <v>8</v>
      </c>
      <c r="I54" s="28"/>
      <c r="J54" s="117">
        <v>0.038113425925925926</v>
      </c>
      <c r="K54" s="110"/>
      <c r="L54" s="184"/>
      <c r="M54" s="181"/>
      <c r="N54" s="100">
        <f aca="true" t="shared" si="3" ref="N54:N84">SUM(J54)</f>
        <v>0.038113425925925926</v>
      </c>
      <c r="O54" s="202"/>
      <c r="P54" s="42">
        <v>3</v>
      </c>
      <c r="Q54" s="42"/>
      <c r="R54" s="25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148"/>
      <c r="AR54" s="7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18">
      <c r="A55" s="152" t="s">
        <v>94</v>
      </c>
      <c r="B55" s="171" t="s">
        <v>87</v>
      </c>
      <c r="C55" s="171"/>
      <c r="D55" s="28">
        <v>604</v>
      </c>
      <c r="E55" s="28"/>
      <c r="F55" s="28"/>
      <c r="G55" s="25"/>
      <c r="H55" s="114" t="s">
        <v>8</v>
      </c>
      <c r="I55" s="28"/>
      <c r="J55" s="117">
        <v>0.03252314814814815</v>
      </c>
      <c r="K55" s="100">
        <f>SUM(J54+J55+J56)</f>
        <v>0.10313657407407407</v>
      </c>
      <c r="L55" s="184"/>
      <c r="M55" s="181"/>
      <c r="N55" s="100"/>
      <c r="O55" s="202"/>
      <c r="P55" s="42"/>
      <c r="Q55" s="42"/>
      <c r="R55" s="25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148"/>
      <c r="AR55" s="7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18">
      <c r="A56" s="152"/>
      <c r="B56" s="171" t="s">
        <v>22</v>
      </c>
      <c r="C56" s="171"/>
      <c r="D56" s="28">
        <v>699</v>
      </c>
      <c r="E56" s="28"/>
      <c r="F56" s="28"/>
      <c r="G56" s="25"/>
      <c r="H56" s="114" t="s">
        <v>8</v>
      </c>
      <c r="I56" s="28"/>
      <c r="J56" s="117">
        <v>0.0325</v>
      </c>
      <c r="K56" s="110"/>
      <c r="L56" s="184"/>
      <c r="M56" s="181"/>
      <c r="N56" s="100">
        <f t="shared" si="3"/>
        <v>0.0325</v>
      </c>
      <c r="O56" s="202"/>
      <c r="P56" s="42"/>
      <c r="Q56" s="42"/>
      <c r="R56" s="25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148"/>
      <c r="AR56" s="7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18">
      <c r="A57" s="154"/>
      <c r="B57" s="146" t="s">
        <v>78</v>
      </c>
      <c r="C57" s="146"/>
      <c r="D57" s="28">
        <v>745</v>
      </c>
      <c r="E57" s="28"/>
      <c r="F57" s="28"/>
      <c r="G57" s="25"/>
      <c r="H57" s="114" t="s">
        <v>8</v>
      </c>
      <c r="I57" s="28"/>
      <c r="J57" s="117">
        <v>0.03246527777777778</v>
      </c>
      <c r="K57" s="110"/>
      <c r="L57" s="137"/>
      <c r="M57" s="181"/>
      <c r="N57" s="100"/>
      <c r="O57" s="202"/>
      <c r="P57" s="42"/>
      <c r="Q57" s="42"/>
      <c r="R57" s="25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148"/>
      <c r="AR57" s="7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18">
      <c r="A58" s="154" t="s">
        <v>96</v>
      </c>
      <c r="B58" s="171" t="s">
        <v>42</v>
      </c>
      <c r="C58" s="171"/>
      <c r="D58" s="28">
        <v>603</v>
      </c>
      <c r="E58" s="28"/>
      <c r="F58" s="28"/>
      <c r="G58" s="25"/>
      <c r="H58" s="114" t="s">
        <v>8</v>
      </c>
      <c r="I58" s="28"/>
      <c r="J58" s="117">
        <v>0.03186342592592593</v>
      </c>
      <c r="K58" s="100">
        <f>SUM(J57+J58+J59)</f>
        <v>0.09798611111111111</v>
      </c>
      <c r="L58" s="110"/>
      <c r="M58" s="181"/>
      <c r="N58" s="100">
        <f t="shared" si="3"/>
        <v>0.03186342592592593</v>
      </c>
      <c r="O58" s="202"/>
      <c r="P58" s="42">
        <v>2</v>
      </c>
      <c r="Q58" s="42"/>
      <c r="R58" s="25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148"/>
      <c r="AR58" s="7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18">
      <c r="A59" s="154"/>
      <c r="B59" s="146" t="s">
        <v>80</v>
      </c>
      <c r="C59" s="146"/>
      <c r="D59" s="28">
        <v>744</v>
      </c>
      <c r="E59" s="28"/>
      <c r="F59" s="28"/>
      <c r="G59" s="25"/>
      <c r="H59" s="114" t="s">
        <v>8</v>
      </c>
      <c r="I59" s="28"/>
      <c r="J59" s="117">
        <v>0.03365740740740741</v>
      </c>
      <c r="K59" s="110"/>
      <c r="L59" s="110"/>
      <c r="M59" s="181"/>
      <c r="N59" s="100">
        <f t="shared" si="3"/>
        <v>0.03365740740740741</v>
      </c>
      <c r="O59" s="202"/>
      <c r="P59" s="42"/>
      <c r="Q59" s="42"/>
      <c r="R59" s="25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148"/>
      <c r="AR59" s="7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18">
      <c r="A60" s="169" t="s">
        <v>79</v>
      </c>
      <c r="B60" s="146" t="s">
        <v>41</v>
      </c>
      <c r="C60" s="146"/>
      <c r="D60" s="28">
        <v>752</v>
      </c>
      <c r="E60" s="28"/>
      <c r="F60" s="28"/>
      <c r="G60" s="25"/>
      <c r="H60" s="114" t="s">
        <v>8</v>
      </c>
      <c r="I60" s="28"/>
      <c r="J60" s="117">
        <v>0.03255787037037037</v>
      </c>
      <c r="K60" s="100"/>
      <c r="L60" s="110"/>
      <c r="M60" s="181"/>
      <c r="N60" s="100">
        <f t="shared" si="3"/>
        <v>0.03255787037037037</v>
      </c>
      <c r="O60" s="202"/>
      <c r="P60" s="42"/>
      <c r="Q60" s="42"/>
      <c r="R60" s="25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48"/>
      <c r="AR60" s="7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8">
      <c r="A61" s="170"/>
      <c r="B61" s="146" t="s">
        <v>58</v>
      </c>
      <c r="C61" s="146"/>
      <c r="D61" s="28">
        <v>753</v>
      </c>
      <c r="E61" s="28"/>
      <c r="F61" s="28"/>
      <c r="G61" s="25"/>
      <c r="H61" s="114" t="s">
        <v>8</v>
      </c>
      <c r="I61" s="28"/>
      <c r="J61" s="117">
        <v>0.03248842592592593</v>
      </c>
      <c r="K61" s="100">
        <f>SUM(J60+J61+J62)</f>
        <v>0.09318287037037037</v>
      </c>
      <c r="L61" s="110"/>
      <c r="M61" s="181"/>
      <c r="N61" s="100">
        <f t="shared" si="3"/>
        <v>0.03248842592592593</v>
      </c>
      <c r="O61" s="202"/>
      <c r="P61" s="42">
        <v>1</v>
      </c>
      <c r="Q61" s="42">
        <f>IF($H61=8001,$K61,"")</f>
      </c>
      <c r="R61" s="25" t="s">
        <v>8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148"/>
      <c r="AR61" s="7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8">
      <c r="A62" s="170"/>
      <c r="B62" s="146" t="s">
        <v>63</v>
      </c>
      <c r="C62" s="146"/>
      <c r="D62" s="28">
        <v>661</v>
      </c>
      <c r="E62" s="28"/>
      <c r="F62" s="28"/>
      <c r="G62" s="25"/>
      <c r="H62" s="114" t="s">
        <v>8</v>
      </c>
      <c r="I62" s="28"/>
      <c r="J62" s="117">
        <v>0.028136574074074074</v>
      </c>
      <c r="K62" s="110"/>
      <c r="L62" s="110"/>
      <c r="M62" s="181"/>
      <c r="N62" s="100">
        <f t="shared" si="3"/>
        <v>0.028136574074074074</v>
      </c>
      <c r="O62" s="202"/>
      <c r="P62" s="42"/>
      <c r="Q62" s="42">
        <v>1</v>
      </c>
      <c r="R62" s="25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148"/>
      <c r="AR62" s="7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18">
      <c r="A63" s="104"/>
      <c r="B63" s="146" t="s">
        <v>19</v>
      </c>
      <c r="C63" s="146"/>
      <c r="D63" s="28">
        <v>583</v>
      </c>
      <c r="E63" s="28"/>
      <c r="F63" s="28"/>
      <c r="G63" s="25"/>
      <c r="H63" s="114" t="s">
        <v>8</v>
      </c>
      <c r="I63" s="28"/>
      <c r="J63" s="117">
        <v>0.02855324074074074</v>
      </c>
      <c r="K63" s="110"/>
      <c r="L63" s="110"/>
      <c r="M63" s="181"/>
      <c r="N63" s="100">
        <f t="shared" si="3"/>
        <v>0.02855324074074074</v>
      </c>
      <c r="O63" s="202"/>
      <c r="P63" s="42"/>
      <c r="Q63" s="42">
        <v>2</v>
      </c>
      <c r="R63" s="25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148"/>
      <c r="AR63" s="7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ht="18">
      <c r="A64" s="155"/>
      <c r="B64" s="171"/>
      <c r="C64" s="171"/>
      <c r="D64" s="28"/>
      <c r="E64" s="28"/>
      <c r="F64" s="28"/>
      <c r="G64" s="25"/>
      <c r="H64" s="114" t="s">
        <v>8</v>
      </c>
      <c r="I64" s="28"/>
      <c r="J64" s="117"/>
      <c r="K64" s="110"/>
      <c r="L64" s="110"/>
      <c r="M64" s="181"/>
      <c r="N64" s="100">
        <f t="shared" si="3"/>
        <v>0</v>
      </c>
      <c r="O64" s="202"/>
      <c r="P64" s="42"/>
      <c r="Q64" s="42"/>
      <c r="R64" s="25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148"/>
      <c r="AR64" s="7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ht="18">
      <c r="A65" s="104"/>
      <c r="B65" s="146" t="s">
        <v>43</v>
      </c>
      <c r="C65" s="146"/>
      <c r="D65" s="28"/>
      <c r="E65" s="28"/>
      <c r="F65" s="28"/>
      <c r="G65" s="25"/>
      <c r="H65" s="114" t="s">
        <v>8</v>
      </c>
      <c r="I65" s="28"/>
      <c r="J65" s="117"/>
      <c r="K65" s="110"/>
      <c r="L65" s="110"/>
      <c r="M65" s="181"/>
      <c r="N65" s="100">
        <f t="shared" si="3"/>
        <v>0</v>
      </c>
      <c r="O65" s="202"/>
      <c r="P65" s="42"/>
      <c r="Q65" s="42"/>
      <c r="R65" s="25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148"/>
      <c r="AR65" s="7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18">
      <c r="A66" s="104"/>
      <c r="B66" s="146" t="s">
        <v>44</v>
      </c>
      <c r="C66" s="146"/>
      <c r="D66" s="28"/>
      <c r="E66" s="28"/>
      <c r="F66" s="28"/>
      <c r="G66" s="25"/>
      <c r="H66" s="114" t="s">
        <v>8</v>
      </c>
      <c r="I66" s="28"/>
      <c r="J66" s="117"/>
      <c r="K66" s="110"/>
      <c r="L66" s="110"/>
      <c r="M66" s="181"/>
      <c r="N66" s="100">
        <f t="shared" si="3"/>
        <v>0</v>
      </c>
      <c r="O66" s="202"/>
      <c r="P66" s="42"/>
      <c r="Q66" s="42"/>
      <c r="R66" s="25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148"/>
      <c r="AR66" s="7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ht="18">
      <c r="A67" s="104"/>
      <c r="B67" s="146" t="s">
        <v>45</v>
      </c>
      <c r="C67" s="146"/>
      <c r="D67" s="28">
        <v>693</v>
      </c>
      <c r="E67" s="28"/>
      <c r="F67" s="28"/>
      <c r="G67" s="25"/>
      <c r="H67" s="114" t="s">
        <v>8</v>
      </c>
      <c r="I67" s="28"/>
      <c r="J67" s="117">
        <v>0.029502314814814815</v>
      </c>
      <c r="K67" s="110"/>
      <c r="L67" s="110"/>
      <c r="M67" s="181"/>
      <c r="N67" s="100">
        <f t="shared" si="3"/>
        <v>0.029502314814814815</v>
      </c>
      <c r="O67" s="202"/>
      <c r="P67" s="42"/>
      <c r="Q67" s="42"/>
      <c r="R67" s="25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148"/>
      <c r="AR67" s="7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ht="18">
      <c r="A68" s="104"/>
      <c r="B68" s="146" t="s">
        <v>49</v>
      </c>
      <c r="C68" s="146"/>
      <c r="D68" s="28">
        <v>675</v>
      </c>
      <c r="E68" s="28"/>
      <c r="F68" s="28"/>
      <c r="G68" s="25"/>
      <c r="H68" s="114" t="s">
        <v>8</v>
      </c>
      <c r="I68" s="28"/>
      <c r="J68" s="117">
        <v>0.030127314814814815</v>
      </c>
      <c r="K68" s="110"/>
      <c r="L68" s="110"/>
      <c r="M68" s="181"/>
      <c r="N68" s="100">
        <f t="shared" si="3"/>
        <v>0.030127314814814815</v>
      </c>
      <c r="O68" s="202"/>
      <c r="P68" s="42"/>
      <c r="Q68" s="42"/>
      <c r="R68" s="25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148"/>
      <c r="AR68" s="7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18">
      <c r="A69" s="104"/>
      <c r="B69" s="146" t="s">
        <v>50</v>
      </c>
      <c r="C69" s="146"/>
      <c r="D69" s="28">
        <v>616</v>
      </c>
      <c r="E69" s="28"/>
      <c r="F69" s="28"/>
      <c r="G69" s="25"/>
      <c r="H69" s="114" t="s">
        <v>8</v>
      </c>
      <c r="I69" s="28"/>
      <c r="J69" s="117">
        <v>0.03207175925925926</v>
      </c>
      <c r="K69" s="110"/>
      <c r="L69" s="110"/>
      <c r="M69" s="181"/>
      <c r="N69" s="100">
        <f t="shared" si="3"/>
        <v>0.03207175925925926</v>
      </c>
      <c r="O69" s="202"/>
      <c r="P69" s="42"/>
      <c r="Q69" s="42"/>
      <c r="R69" s="25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148"/>
      <c r="AR69" s="7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18">
      <c r="A70" s="104"/>
      <c r="B70" s="146" t="s">
        <v>54</v>
      </c>
      <c r="C70" s="146"/>
      <c r="D70" s="28"/>
      <c r="E70" s="28"/>
      <c r="F70" s="28"/>
      <c r="G70" s="25"/>
      <c r="H70" s="114" t="s">
        <v>8</v>
      </c>
      <c r="I70" s="28"/>
      <c r="J70" s="117"/>
      <c r="K70" s="110"/>
      <c r="L70" s="110"/>
      <c r="M70" s="181"/>
      <c r="N70" s="100">
        <f t="shared" si="3"/>
        <v>0</v>
      </c>
      <c r="O70" s="202"/>
      <c r="P70" s="42"/>
      <c r="Q70" s="42"/>
      <c r="R70" s="25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148"/>
      <c r="AR70" s="7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ht="18">
      <c r="A71" s="104"/>
      <c r="B71" s="146" t="s">
        <v>59</v>
      </c>
      <c r="C71" s="146"/>
      <c r="D71" s="28">
        <v>643</v>
      </c>
      <c r="E71" s="28"/>
      <c r="F71" s="28"/>
      <c r="G71" s="25"/>
      <c r="H71" s="114" t="s">
        <v>8</v>
      </c>
      <c r="I71" s="28"/>
      <c r="J71" s="117">
        <v>0.03037037037037037</v>
      </c>
      <c r="K71" s="110"/>
      <c r="L71" s="110"/>
      <c r="M71" s="181"/>
      <c r="N71" s="100">
        <f t="shared" si="3"/>
        <v>0.03037037037037037</v>
      </c>
      <c r="O71" s="202"/>
      <c r="P71" s="42"/>
      <c r="Q71" s="42"/>
      <c r="R71" s="25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148"/>
      <c r="AR71" s="7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ht="18">
      <c r="A72" s="155"/>
      <c r="B72" s="146"/>
      <c r="C72" s="146"/>
      <c r="D72" s="28"/>
      <c r="E72" s="28"/>
      <c r="F72" s="28"/>
      <c r="G72" s="25"/>
      <c r="H72" s="114" t="s">
        <v>8</v>
      </c>
      <c r="I72" s="28"/>
      <c r="J72" s="117"/>
      <c r="K72" s="110"/>
      <c r="L72" s="110"/>
      <c r="M72" s="181"/>
      <c r="N72" s="100">
        <f t="shared" si="3"/>
        <v>0</v>
      </c>
      <c r="O72" s="202"/>
      <c r="P72" s="42"/>
      <c r="Q72" s="42"/>
      <c r="R72" s="25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148"/>
      <c r="AR72" s="7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18">
      <c r="A73" s="104"/>
      <c r="B73" s="171"/>
      <c r="C73" s="171"/>
      <c r="D73" s="28"/>
      <c r="E73" s="28"/>
      <c r="F73" s="28"/>
      <c r="G73" s="25"/>
      <c r="H73" s="114" t="s">
        <v>8</v>
      </c>
      <c r="I73" s="28"/>
      <c r="J73" s="117"/>
      <c r="K73" s="110"/>
      <c r="L73" s="110"/>
      <c r="M73" s="181"/>
      <c r="N73" s="100">
        <f t="shared" si="3"/>
        <v>0</v>
      </c>
      <c r="O73" s="202"/>
      <c r="P73" s="42"/>
      <c r="Q73" s="42"/>
      <c r="R73" s="25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148"/>
      <c r="AR73" s="7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18">
      <c r="A74" s="104"/>
      <c r="B74" s="171" t="s">
        <v>91</v>
      </c>
      <c r="C74" s="171"/>
      <c r="D74" s="28">
        <v>700</v>
      </c>
      <c r="E74" s="28"/>
      <c r="F74" s="28"/>
      <c r="G74" s="25"/>
      <c r="H74" s="114" t="s">
        <v>8</v>
      </c>
      <c r="I74" s="28"/>
      <c r="J74" s="117">
        <v>0.03484953703703703</v>
      </c>
      <c r="K74" s="110"/>
      <c r="L74" s="110"/>
      <c r="M74" s="181"/>
      <c r="N74" s="100">
        <f t="shared" si="3"/>
        <v>0.03484953703703703</v>
      </c>
      <c r="O74" s="202"/>
      <c r="P74" s="42"/>
      <c r="Q74" s="42"/>
      <c r="R74" s="25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148"/>
      <c r="AR74" s="7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ht="18">
      <c r="A75" s="104"/>
      <c r="B75" s="171" t="s">
        <v>93</v>
      </c>
      <c r="C75" s="171"/>
      <c r="D75" s="28">
        <v>742</v>
      </c>
      <c r="E75" s="28"/>
      <c r="F75" s="28"/>
      <c r="G75" s="25"/>
      <c r="H75" s="114" t="s">
        <v>8</v>
      </c>
      <c r="I75" s="28"/>
      <c r="J75" s="117">
        <v>0.028935185185185185</v>
      </c>
      <c r="K75" s="110"/>
      <c r="L75" s="110"/>
      <c r="M75" s="181"/>
      <c r="N75" s="100">
        <f t="shared" si="3"/>
        <v>0.028935185185185185</v>
      </c>
      <c r="O75" s="202"/>
      <c r="P75" s="42"/>
      <c r="Q75" s="42"/>
      <c r="R75" s="25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148"/>
      <c r="AR75" s="7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18">
      <c r="A76" s="104"/>
      <c r="B76" s="171"/>
      <c r="C76" s="171"/>
      <c r="D76" s="28"/>
      <c r="E76" s="28"/>
      <c r="F76" s="28"/>
      <c r="G76" s="25"/>
      <c r="H76" s="114" t="s">
        <v>8</v>
      </c>
      <c r="I76" s="28"/>
      <c r="J76" s="117"/>
      <c r="K76" s="110"/>
      <c r="L76" s="110"/>
      <c r="M76" s="181"/>
      <c r="N76" s="100">
        <f t="shared" si="3"/>
        <v>0</v>
      </c>
      <c r="O76" s="202"/>
      <c r="P76" s="42"/>
      <c r="Q76" s="42"/>
      <c r="R76" s="25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148"/>
      <c r="AR76" s="7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ht="18" hidden="1">
      <c r="A77" s="104"/>
      <c r="B77" s="171"/>
      <c r="C77" s="171"/>
      <c r="D77" s="28"/>
      <c r="E77" s="28"/>
      <c r="F77" s="28"/>
      <c r="G77" s="25"/>
      <c r="H77" s="114" t="s">
        <v>8</v>
      </c>
      <c r="I77" s="28"/>
      <c r="J77" s="120"/>
      <c r="K77" s="110"/>
      <c r="L77" s="110"/>
      <c r="M77" s="181"/>
      <c r="N77" s="100">
        <f t="shared" si="3"/>
        <v>0</v>
      </c>
      <c r="O77" s="202"/>
      <c r="P77" s="42"/>
      <c r="Q77" s="42"/>
      <c r="R77" s="25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148"/>
      <c r="AR77" s="7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ht="18" hidden="1">
      <c r="A78" s="104"/>
      <c r="B78" s="171"/>
      <c r="C78" s="171"/>
      <c r="D78" s="28"/>
      <c r="E78" s="28"/>
      <c r="F78" s="28"/>
      <c r="G78" s="25"/>
      <c r="H78" s="114" t="s">
        <v>8</v>
      </c>
      <c r="I78" s="28"/>
      <c r="J78" s="120"/>
      <c r="K78" s="110"/>
      <c r="L78" s="110"/>
      <c r="M78" s="181"/>
      <c r="N78" s="100">
        <f t="shared" si="3"/>
        <v>0</v>
      </c>
      <c r="O78" s="202"/>
      <c r="P78" s="42"/>
      <c r="Q78" s="42"/>
      <c r="R78" s="25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148"/>
      <c r="AR78" s="7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ht="18" hidden="1">
      <c r="A79" s="104"/>
      <c r="B79" s="171"/>
      <c r="C79" s="171"/>
      <c r="D79" s="28"/>
      <c r="E79" s="28"/>
      <c r="F79" s="28"/>
      <c r="G79" s="25"/>
      <c r="H79" s="114" t="s">
        <v>8</v>
      </c>
      <c r="I79" s="28"/>
      <c r="J79" s="120"/>
      <c r="K79" s="110"/>
      <c r="L79" s="110"/>
      <c r="M79" s="181"/>
      <c r="N79" s="100">
        <f t="shared" si="3"/>
        <v>0</v>
      </c>
      <c r="O79" s="202"/>
      <c r="P79" s="42"/>
      <c r="Q79" s="42"/>
      <c r="R79" s="25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148"/>
      <c r="AR79" s="7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ht="18" hidden="1">
      <c r="A80" s="104"/>
      <c r="B80" s="171"/>
      <c r="C80" s="171"/>
      <c r="D80" s="28"/>
      <c r="E80" s="28"/>
      <c r="F80" s="28"/>
      <c r="G80" s="25"/>
      <c r="H80" s="114" t="s">
        <v>8</v>
      </c>
      <c r="I80" s="28"/>
      <c r="J80" s="120"/>
      <c r="K80" s="110"/>
      <c r="L80" s="110"/>
      <c r="M80" s="181"/>
      <c r="N80" s="100">
        <f t="shared" si="3"/>
        <v>0</v>
      </c>
      <c r="O80" s="202"/>
      <c r="P80" s="42"/>
      <c r="Q80" s="42"/>
      <c r="R80" s="25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148"/>
      <c r="AR80" s="7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18" hidden="1">
      <c r="A81" s="104"/>
      <c r="B81" s="171"/>
      <c r="C81" s="171"/>
      <c r="D81" s="28"/>
      <c r="E81" s="28"/>
      <c r="F81" s="28"/>
      <c r="G81" s="25"/>
      <c r="H81" s="114" t="s">
        <v>8</v>
      </c>
      <c r="I81" s="28"/>
      <c r="J81" s="120"/>
      <c r="K81" s="110"/>
      <c r="L81" s="110"/>
      <c r="M81" s="181"/>
      <c r="N81" s="100">
        <f t="shared" si="3"/>
        <v>0</v>
      </c>
      <c r="O81" s="202"/>
      <c r="P81" s="42"/>
      <c r="Q81" s="42"/>
      <c r="R81" s="25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148"/>
      <c r="AR81" s="7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ht="18" hidden="1">
      <c r="A82" s="104"/>
      <c r="B82" s="171"/>
      <c r="C82" s="171"/>
      <c r="D82" s="28"/>
      <c r="E82" s="28"/>
      <c r="F82" s="28"/>
      <c r="G82" s="25"/>
      <c r="H82" s="114" t="s">
        <v>8</v>
      </c>
      <c r="I82" s="28"/>
      <c r="J82" s="120"/>
      <c r="K82" s="110"/>
      <c r="L82" s="110"/>
      <c r="M82" s="181"/>
      <c r="N82" s="100">
        <f t="shared" si="3"/>
        <v>0</v>
      </c>
      <c r="O82" s="202"/>
      <c r="P82" s="42"/>
      <c r="Q82" s="42"/>
      <c r="R82" s="25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148"/>
      <c r="AR82" s="7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8" hidden="1">
      <c r="A83" s="104"/>
      <c r="B83" s="171"/>
      <c r="C83" s="171"/>
      <c r="D83" s="28"/>
      <c r="E83" s="28"/>
      <c r="F83" s="28"/>
      <c r="G83" s="25"/>
      <c r="H83" s="114" t="s">
        <v>8</v>
      </c>
      <c r="I83" s="28"/>
      <c r="J83" s="120"/>
      <c r="K83" s="110"/>
      <c r="L83" s="110"/>
      <c r="M83" s="181"/>
      <c r="N83" s="100">
        <f t="shared" si="3"/>
        <v>0</v>
      </c>
      <c r="O83" s="202"/>
      <c r="P83" s="42"/>
      <c r="Q83" s="42"/>
      <c r="R83" s="25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148"/>
      <c r="AR83" s="7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8" hidden="1">
      <c r="A84" s="103"/>
      <c r="B84" s="171"/>
      <c r="C84" s="171"/>
      <c r="D84" s="28"/>
      <c r="E84" s="28"/>
      <c r="F84" s="28"/>
      <c r="G84" s="25"/>
      <c r="H84" s="114" t="s">
        <v>8</v>
      </c>
      <c r="I84" s="28"/>
      <c r="J84" s="120"/>
      <c r="K84" s="110"/>
      <c r="L84" s="110"/>
      <c r="M84" s="181"/>
      <c r="N84" s="100">
        <f t="shared" si="3"/>
        <v>0</v>
      </c>
      <c r="O84" s="202"/>
      <c r="P84" s="116"/>
      <c r="Q84" s="42">
        <f aca="true" t="shared" si="4" ref="Q84:Q92">IF($H84=8001,$K84,"")</f>
      </c>
      <c r="R84" s="25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148"/>
      <c r="AR84" s="7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18">
      <c r="A85" s="105"/>
      <c r="B85" s="171" t="s">
        <v>64</v>
      </c>
      <c r="C85" s="171"/>
      <c r="D85" s="28">
        <v>743</v>
      </c>
      <c r="E85" s="28"/>
      <c r="F85" s="28"/>
      <c r="G85" s="25"/>
      <c r="H85" s="29"/>
      <c r="I85" s="115" t="s">
        <v>8</v>
      </c>
      <c r="J85" s="117">
        <v>0.027800925925925923</v>
      </c>
      <c r="K85" s="117"/>
      <c r="L85" s="200"/>
      <c r="M85" s="181"/>
      <c r="N85" s="181"/>
      <c r="O85" s="100">
        <f aca="true" t="shared" si="5" ref="O85:O96">SUM(J85)</f>
        <v>0.027800925925925923</v>
      </c>
      <c r="P85" s="116"/>
      <c r="Q85" s="42">
        <v>1</v>
      </c>
      <c r="R85" s="25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148"/>
      <c r="AR85" s="7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18">
      <c r="A86" s="103"/>
      <c r="B86" s="171"/>
      <c r="C86" s="171"/>
      <c r="D86" s="28"/>
      <c r="E86" s="28"/>
      <c r="F86" s="28"/>
      <c r="G86" s="25"/>
      <c r="H86" s="29"/>
      <c r="I86" s="115" t="s">
        <v>8</v>
      </c>
      <c r="J86" s="117"/>
      <c r="K86" s="117"/>
      <c r="L86" s="200"/>
      <c r="M86" s="181"/>
      <c r="N86" s="181"/>
      <c r="O86" s="100">
        <f t="shared" si="5"/>
        <v>0</v>
      </c>
      <c r="P86" s="116"/>
      <c r="Q86" s="42">
        <f t="shared" si="4"/>
      </c>
      <c r="R86" s="25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148"/>
      <c r="AR86" s="7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8">
      <c r="A87" s="103"/>
      <c r="B87" s="171"/>
      <c r="C87" s="171"/>
      <c r="D87" s="28"/>
      <c r="E87" s="28"/>
      <c r="F87" s="28"/>
      <c r="G87" s="25"/>
      <c r="H87" s="29"/>
      <c r="I87" s="115" t="s">
        <v>8</v>
      </c>
      <c r="J87" s="117"/>
      <c r="K87" s="117"/>
      <c r="L87" s="200"/>
      <c r="M87" s="181"/>
      <c r="N87" s="181"/>
      <c r="O87" s="100">
        <f t="shared" si="5"/>
        <v>0</v>
      </c>
      <c r="P87" s="42"/>
      <c r="Q87" s="42">
        <f t="shared" si="4"/>
      </c>
      <c r="R87" s="25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148"/>
      <c r="AR87" s="7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ht="18" hidden="1">
      <c r="A88" s="103"/>
      <c r="B88" s="171"/>
      <c r="C88" s="171"/>
      <c r="D88" s="28"/>
      <c r="E88" s="28"/>
      <c r="F88" s="28"/>
      <c r="G88" s="25"/>
      <c r="H88" s="29"/>
      <c r="I88" s="115" t="s">
        <v>8</v>
      </c>
      <c r="J88" s="117"/>
      <c r="K88" s="100"/>
      <c r="L88" s="100"/>
      <c r="M88" s="181"/>
      <c r="N88" s="181"/>
      <c r="O88" s="100">
        <f t="shared" si="5"/>
        <v>0</v>
      </c>
      <c r="P88" s="42"/>
      <c r="Q88" s="42">
        <f t="shared" si="4"/>
      </c>
      <c r="R88" s="25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148"/>
      <c r="AR88" s="7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18" hidden="1">
      <c r="A89" s="12"/>
      <c r="B89" s="171"/>
      <c r="C89" s="171"/>
      <c r="D89" s="28"/>
      <c r="E89" s="28"/>
      <c r="F89" s="28"/>
      <c r="G89" s="25"/>
      <c r="H89" s="29"/>
      <c r="I89" s="115" t="s">
        <v>8</v>
      </c>
      <c r="J89" s="117"/>
      <c r="K89" s="100"/>
      <c r="L89" s="100"/>
      <c r="M89" s="181"/>
      <c r="N89" s="181"/>
      <c r="O89" s="100">
        <f t="shared" si="5"/>
        <v>0</v>
      </c>
      <c r="P89" s="42"/>
      <c r="Q89" s="42">
        <f t="shared" si="4"/>
      </c>
      <c r="R89" s="25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148"/>
      <c r="AR89" s="7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18" hidden="1">
      <c r="A90" s="12"/>
      <c r="B90" s="171"/>
      <c r="C90" s="171"/>
      <c r="D90" s="28"/>
      <c r="E90" s="28"/>
      <c r="F90" s="28"/>
      <c r="G90" s="25"/>
      <c r="H90" s="29"/>
      <c r="I90" s="115" t="s">
        <v>8</v>
      </c>
      <c r="J90" s="117"/>
      <c r="K90" s="100"/>
      <c r="L90" s="100"/>
      <c r="M90" s="181"/>
      <c r="N90" s="181"/>
      <c r="O90" s="100">
        <f t="shared" si="5"/>
        <v>0</v>
      </c>
      <c r="P90" s="42"/>
      <c r="Q90" s="42">
        <f t="shared" si="4"/>
      </c>
      <c r="R90" s="25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148"/>
      <c r="AR90" s="7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ht="18" hidden="1">
      <c r="A91" s="12"/>
      <c r="B91" s="171"/>
      <c r="C91" s="171"/>
      <c r="D91" s="28"/>
      <c r="E91" s="28"/>
      <c r="F91" s="28"/>
      <c r="G91" s="25"/>
      <c r="H91" s="29"/>
      <c r="I91" s="115" t="s">
        <v>8</v>
      </c>
      <c r="J91" s="117"/>
      <c r="K91" s="100"/>
      <c r="L91" s="100"/>
      <c r="M91" s="181"/>
      <c r="N91" s="181"/>
      <c r="O91" s="100">
        <f t="shared" si="5"/>
        <v>0</v>
      </c>
      <c r="P91" s="42"/>
      <c r="Q91" s="42">
        <f t="shared" si="4"/>
      </c>
      <c r="R91" s="25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148"/>
      <c r="AR91" s="7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s="15" customFormat="1" ht="18" hidden="1">
      <c r="A92" s="12"/>
      <c r="B92" s="171"/>
      <c r="C92" s="171"/>
      <c r="D92" s="28"/>
      <c r="E92" s="28"/>
      <c r="F92" s="28"/>
      <c r="G92" s="25"/>
      <c r="H92" s="29"/>
      <c r="I92" s="115" t="s">
        <v>8</v>
      </c>
      <c r="J92" s="117"/>
      <c r="K92" s="100"/>
      <c r="L92" s="100"/>
      <c r="M92" s="181"/>
      <c r="N92" s="181"/>
      <c r="O92" s="100">
        <f t="shared" si="5"/>
        <v>0</v>
      </c>
      <c r="P92" s="42"/>
      <c r="Q92" s="42">
        <f t="shared" si="4"/>
      </c>
      <c r="R92" s="25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148"/>
      <c r="AR92" s="7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s="15" customFormat="1" ht="18" hidden="1">
      <c r="A93" s="12"/>
      <c r="B93" s="171"/>
      <c r="C93" s="171"/>
      <c r="D93" s="28"/>
      <c r="E93" s="116"/>
      <c r="F93" s="116"/>
      <c r="G93" s="25"/>
      <c r="H93" s="29"/>
      <c r="I93" s="115" t="s">
        <v>8</v>
      </c>
      <c r="J93" s="120"/>
      <c r="K93" s="110"/>
      <c r="L93" s="110"/>
      <c r="M93" s="181"/>
      <c r="N93" s="181"/>
      <c r="O93" s="100">
        <f t="shared" si="5"/>
        <v>0</v>
      </c>
      <c r="P93" s="42"/>
      <c r="Q93" s="42"/>
      <c r="R93" s="25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148"/>
      <c r="AR93" s="7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s="15" customFormat="1" ht="18" hidden="1">
      <c r="A94" s="12"/>
      <c r="B94" s="171"/>
      <c r="C94" s="171"/>
      <c r="D94" s="28"/>
      <c r="E94" s="116"/>
      <c r="F94" s="116"/>
      <c r="G94" s="25"/>
      <c r="H94" s="29"/>
      <c r="I94" s="115" t="s">
        <v>8</v>
      </c>
      <c r="J94" s="120"/>
      <c r="K94" s="110"/>
      <c r="L94" s="110"/>
      <c r="M94" s="181"/>
      <c r="N94" s="181"/>
      <c r="O94" s="100">
        <f t="shared" si="5"/>
        <v>0</v>
      </c>
      <c r="P94" s="42"/>
      <c r="Q94" s="42"/>
      <c r="R94" s="25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148"/>
      <c r="AR94" s="7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s="15" customFormat="1" ht="18" hidden="1">
      <c r="A95" s="12"/>
      <c r="B95" s="171"/>
      <c r="C95" s="171"/>
      <c r="D95" s="28"/>
      <c r="E95" s="116"/>
      <c r="F95" s="116"/>
      <c r="G95" s="25"/>
      <c r="H95" s="29"/>
      <c r="I95" s="115" t="s">
        <v>8</v>
      </c>
      <c r="J95" s="120"/>
      <c r="K95" s="110"/>
      <c r="L95" s="110"/>
      <c r="M95" s="181"/>
      <c r="N95" s="181"/>
      <c r="O95" s="100">
        <f t="shared" si="5"/>
        <v>0</v>
      </c>
      <c r="P95" s="42"/>
      <c r="Q95" s="42"/>
      <c r="R95" s="25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148"/>
      <c r="AR95" s="7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1:60" s="15" customFormat="1" ht="18" hidden="1">
      <c r="A96" s="12"/>
      <c r="B96" s="171"/>
      <c r="C96" s="171"/>
      <c r="D96" s="28"/>
      <c r="E96" s="116"/>
      <c r="F96" s="116"/>
      <c r="G96" s="25"/>
      <c r="H96" s="29"/>
      <c r="I96" s="115" t="s">
        <v>8</v>
      </c>
      <c r="J96" s="120"/>
      <c r="K96" s="100"/>
      <c r="L96" s="100"/>
      <c r="M96" s="181"/>
      <c r="N96" s="181"/>
      <c r="O96" s="100">
        <f t="shared" si="5"/>
        <v>0</v>
      </c>
      <c r="P96" s="42"/>
      <c r="Q96" s="42"/>
      <c r="R96" s="25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148"/>
      <c r="AR96" s="7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44" s="15" customFormat="1" ht="18" customHeight="1" hidden="1">
      <c r="A97" s="17"/>
      <c r="B97" s="192"/>
      <c r="C97" s="193"/>
      <c r="D97" s="50"/>
      <c r="E97" s="59"/>
      <c r="F97" s="59"/>
      <c r="G97" s="31"/>
      <c r="H97" s="32"/>
      <c r="I97" s="26"/>
      <c r="J97" s="119"/>
      <c r="K97" s="97"/>
      <c r="L97" s="132"/>
      <c r="M97" s="121"/>
      <c r="N97" s="121"/>
      <c r="O97" s="97"/>
      <c r="P97" s="78"/>
      <c r="Q97" s="78"/>
      <c r="R97" s="31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8"/>
      <c r="AR97" s="14"/>
    </row>
    <row r="98" spans="1:44" s="15" customFormat="1" ht="18" customHeight="1" hidden="1">
      <c r="A98" s="17"/>
      <c r="B98" s="192"/>
      <c r="C98" s="193"/>
      <c r="D98" s="50"/>
      <c r="E98" s="59"/>
      <c r="F98" s="59"/>
      <c r="G98" s="31"/>
      <c r="H98" s="32"/>
      <c r="I98" s="26"/>
      <c r="J98" s="119"/>
      <c r="K98" s="97"/>
      <c r="L98" s="132"/>
      <c r="M98" s="121"/>
      <c r="N98" s="121"/>
      <c r="O98" s="97"/>
      <c r="P98" s="78"/>
      <c r="Q98" s="42"/>
      <c r="R98" s="25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8"/>
      <c r="AR98" s="14"/>
    </row>
    <row r="99" spans="1:44" s="15" customFormat="1" ht="18" customHeight="1" hidden="1">
      <c r="A99" s="17"/>
      <c r="B99" s="192"/>
      <c r="C99" s="193"/>
      <c r="D99" s="50"/>
      <c r="E99" s="59"/>
      <c r="F99" s="59"/>
      <c r="G99" s="31"/>
      <c r="H99" s="32"/>
      <c r="I99" s="26"/>
      <c r="J99" s="119"/>
      <c r="K99" s="97"/>
      <c r="L99" s="132"/>
      <c r="M99" s="121"/>
      <c r="N99" s="121"/>
      <c r="O99" s="97"/>
      <c r="P99" s="78"/>
      <c r="Q99" s="42"/>
      <c r="R99" s="25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8"/>
      <c r="AR99" s="14"/>
    </row>
    <row r="100" spans="1:44" s="15" customFormat="1" ht="18" customHeight="1" hidden="1">
      <c r="A100" s="17"/>
      <c r="B100" s="192"/>
      <c r="C100" s="193"/>
      <c r="D100" s="50"/>
      <c r="E100" s="59"/>
      <c r="F100" s="59"/>
      <c r="G100" s="31"/>
      <c r="H100" s="32"/>
      <c r="I100" s="26"/>
      <c r="J100" s="119"/>
      <c r="K100" s="97"/>
      <c r="L100" s="132"/>
      <c r="M100" s="121"/>
      <c r="N100" s="121"/>
      <c r="O100" s="97"/>
      <c r="P100" s="78"/>
      <c r="Q100" s="42"/>
      <c r="R100" s="25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8"/>
      <c r="AR100" s="14"/>
    </row>
    <row r="101" spans="1:44" ht="18" customHeight="1" hidden="1">
      <c r="A101" s="17"/>
      <c r="B101" s="192"/>
      <c r="C101" s="193"/>
      <c r="D101" s="50"/>
      <c r="E101" s="50"/>
      <c r="F101" s="50"/>
      <c r="G101" s="31"/>
      <c r="H101" s="32"/>
      <c r="I101" s="26"/>
      <c r="J101" s="119"/>
      <c r="K101" s="97"/>
      <c r="L101" s="97"/>
      <c r="M101" s="122"/>
      <c r="N101" s="122"/>
      <c r="O101" s="97"/>
      <c r="P101" s="78"/>
      <c r="Q101" s="42">
        <f>IF($H101=8001,$K101,"")</f>
      </c>
      <c r="R101" s="25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1"/>
      <c r="AR101" s="3"/>
    </row>
    <row r="102" spans="1:44" ht="26.25">
      <c r="A102" s="197" t="s">
        <v>25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9"/>
      <c r="R102" s="25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1"/>
      <c r="AR102" s="3"/>
    </row>
    <row r="103" spans="1:44" ht="18">
      <c r="A103" s="103"/>
      <c r="B103" s="167" t="s">
        <v>26</v>
      </c>
      <c r="C103" s="168"/>
      <c r="D103" s="50">
        <v>557</v>
      </c>
      <c r="E103" s="49"/>
      <c r="F103" s="129" t="s">
        <v>8</v>
      </c>
      <c r="G103" s="124"/>
      <c r="H103" s="29"/>
      <c r="I103" s="28"/>
      <c r="J103" s="117">
        <v>0.22916666666666666</v>
      </c>
      <c r="K103" s="110"/>
      <c r="L103" s="97">
        <f>SUM(J103)</f>
        <v>0.22916666666666666</v>
      </c>
      <c r="M103" s="174"/>
      <c r="N103" s="174"/>
      <c r="O103" s="174"/>
      <c r="P103" s="42"/>
      <c r="Q103" s="42">
        <v>2</v>
      </c>
      <c r="R103" s="25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1"/>
      <c r="AR103" s="3"/>
    </row>
    <row r="104" spans="1:44" ht="18">
      <c r="A104" s="108"/>
      <c r="B104" s="167" t="s">
        <v>36</v>
      </c>
      <c r="C104" s="168"/>
      <c r="D104" s="50">
        <v>679</v>
      </c>
      <c r="E104" s="49"/>
      <c r="F104" s="129" t="s">
        <v>8</v>
      </c>
      <c r="G104" s="124"/>
      <c r="H104" s="29"/>
      <c r="I104" s="28"/>
      <c r="J104" s="117">
        <v>0.2625</v>
      </c>
      <c r="K104" s="109"/>
      <c r="L104" s="97">
        <f>SUM(J104)</f>
        <v>0.2625</v>
      </c>
      <c r="M104" s="175"/>
      <c r="N104" s="177"/>
      <c r="O104" s="177"/>
      <c r="P104" s="116"/>
      <c r="Q104" s="42"/>
      <c r="R104" s="25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1"/>
      <c r="AR104" s="3"/>
    </row>
    <row r="105" spans="1:44" ht="18" customHeight="1" hidden="1">
      <c r="A105" s="108"/>
      <c r="B105" s="159"/>
      <c r="C105" s="160"/>
      <c r="D105" s="50"/>
      <c r="E105" s="49"/>
      <c r="F105" s="129"/>
      <c r="G105" s="124"/>
      <c r="H105" s="29"/>
      <c r="I105" s="28"/>
      <c r="J105" s="117"/>
      <c r="K105" s="109"/>
      <c r="L105" s="118"/>
      <c r="M105" s="175"/>
      <c r="N105" s="177"/>
      <c r="O105" s="177"/>
      <c r="P105" s="116"/>
      <c r="Q105" s="42"/>
      <c r="R105" s="25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1"/>
      <c r="AR105" s="3"/>
    </row>
    <row r="106" spans="1:44" ht="18">
      <c r="A106" s="108"/>
      <c r="B106" s="179" t="s">
        <v>37</v>
      </c>
      <c r="C106" s="180"/>
      <c r="D106" s="50">
        <v>691</v>
      </c>
      <c r="E106" s="49"/>
      <c r="F106" s="129" t="s">
        <v>8</v>
      </c>
      <c r="G106" s="124"/>
      <c r="H106" s="29"/>
      <c r="I106" s="28"/>
      <c r="J106" s="117">
        <v>0.2736111111111111</v>
      </c>
      <c r="K106" s="109"/>
      <c r="L106" s="97">
        <f>SUM(J106)</f>
        <v>0.2736111111111111</v>
      </c>
      <c r="M106" s="175"/>
      <c r="N106" s="177"/>
      <c r="O106" s="177"/>
      <c r="P106" s="116"/>
      <c r="Q106" s="42"/>
      <c r="R106" s="25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1"/>
      <c r="AR106" s="3"/>
    </row>
    <row r="107" spans="1:44" ht="18">
      <c r="A107" s="108"/>
      <c r="B107" s="179" t="s">
        <v>38</v>
      </c>
      <c r="C107" s="180"/>
      <c r="D107" s="50">
        <v>736</v>
      </c>
      <c r="E107" s="49"/>
      <c r="F107" s="129" t="s">
        <v>8</v>
      </c>
      <c r="G107" s="124"/>
      <c r="H107" s="29"/>
      <c r="I107" s="28"/>
      <c r="J107" s="117">
        <v>0.2888888888888889</v>
      </c>
      <c r="K107" s="109"/>
      <c r="L107" s="97">
        <f>SUM(J107)</f>
        <v>0.2888888888888889</v>
      </c>
      <c r="M107" s="175"/>
      <c r="N107" s="177"/>
      <c r="O107" s="177"/>
      <c r="P107" s="116"/>
      <c r="Q107" s="42"/>
      <c r="R107" s="25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1"/>
      <c r="AR107" s="3"/>
    </row>
    <row r="108" spans="1:44" ht="18">
      <c r="A108" s="108"/>
      <c r="B108" s="179" t="s">
        <v>60</v>
      </c>
      <c r="C108" s="180"/>
      <c r="D108" s="50">
        <v>582</v>
      </c>
      <c r="E108" s="49"/>
      <c r="F108" s="129" t="s">
        <v>8</v>
      </c>
      <c r="G108" s="124"/>
      <c r="H108" s="29"/>
      <c r="I108" s="28"/>
      <c r="J108" s="117">
        <v>0.2611111111111111</v>
      </c>
      <c r="K108" s="109"/>
      <c r="L108" s="97">
        <f>SUM(J108)</f>
        <v>0.2611111111111111</v>
      </c>
      <c r="M108" s="175"/>
      <c r="N108" s="177"/>
      <c r="O108" s="177"/>
      <c r="P108" s="116"/>
      <c r="Q108" s="42">
        <v>3</v>
      </c>
      <c r="R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1"/>
      <c r="AR108" s="3"/>
    </row>
    <row r="109" spans="1:44" ht="18">
      <c r="A109" s="108"/>
      <c r="B109" s="179" t="s">
        <v>76</v>
      </c>
      <c r="C109" s="180"/>
      <c r="D109" s="50">
        <v>747</v>
      </c>
      <c r="E109" s="49"/>
      <c r="F109" s="129" t="s">
        <v>8</v>
      </c>
      <c r="G109" s="124"/>
      <c r="H109" s="29"/>
      <c r="I109" s="28"/>
      <c r="J109" s="117">
        <v>0.22291666666666665</v>
      </c>
      <c r="K109" s="109"/>
      <c r="L109" s="97">
        <f>SUM(J109)</f>
        <v>0.22291666666666665</v>
      </c>
      <c r="M109" s="175"/>
      <c r="N109" s="177"/>
      <c r="O109" s="177"/>
      <c r="P109" s="116"/>
      <c r="Q109" s="42">
        <v>1</v>
      </c>
      <c r="R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1"/>
      <c r="AR109" s="3"/>
    </row>
    <row r="110" spans="1:44" ht="18">
      <c r="A110" s="108"/>
      <c r="B110" s="167" t="s">
        <v>90</v>
      </c>
      <c r="C110" s="168"/>
      <c r="D110" s="50">
        <v>692</v>
      </c>
      <c r="E110" s="49"/>
      <c r="F110" s="129" t="s">
        <v>8</v>
      </c>
      <c r="G110" s="124"/>
      <c r="H110" s="29"/>
      <c r="I110" s="28"/>
      <c r="J110" s="117">
        <v>0.28541666666666665</v>
      </c>
      <c r="K110" s="109"/>
      <c r="L110" s="97">
        <f>SUM(J110)</f>
        <v>0.28541666666666665</v>
      </c>
      <c r="M110" s="176"/>
      <c r="N110" s="177"/>
      <c r="O110" s="177"/>
      <c r="P110" s="125"/>
      <c r="Q110" s="42"/>
      <c r="R110" s="25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1"/>
      <c r="AR110" s="3"/>
    </row>
    <row r="111" spans="1:44" ht="18">
      <c r="A111" s="165" t="s">
        <v>30</v>
      </c>
      <c r="B111" s="192" t="s">
        <v>28</v>
      </c>
      <c r="C111" s="193"/>
      <c r="D111" s="50">
        <v>748</v>
      </c>
      <c r="E111" s="49"/>
      <c r="F111" s="49"/>
      <c r="G111" s="112" t="s">
        <v>8</v>
      </c>
      <c r="H111" s="29"/>
      <c r="I111" s="28"/>
      <c r="J111" s="117">
        <v>0.017488425925925925</v>
      </c>
      <c r="K111" s="109"/>
      <c r="L111" s="201"/>
      <c r="M111" s="97">
        <f aca="true" t="shared" si="6" ref="M111:M126">SUM(J111)</f>
        <v>0.017488425925925925</v>
      </c>
      <c r="N111" s="177"/>
      <c r="O111" s="177"/>
      <c r="P111" s="130"/>
      <c r="Q111" s="42">
        <v>1</v>
      </c>
      <c r="R111" s="25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1"/>
      <c r="AR111" s="3"/>
    </row>
    <row r="112" spans="1:44" ht="18">
      <c r="A112" s="157"/>
      <c r="B112" s="192" t="s">
        <v>29</v>
      </c>
      <c r="C112" s="193"/>
      <c r="D112" s="50">
        <v>749</v>
      </c>
      <c r="E112" s="49"/>
      <c r="F112" s="49"/>
      <c r="G112" s="112" t="s">
        <v>8</v>
      </c>
      <c r="H112" s="29"/>
      <c r="I112" s="28"/>
      <c r="J112" s="117">
        <v>0.018483796296296297</v>
      </c>
      <c r="K112" s="97">
        <f>SUM(J111+J112+J113)</f>
        <v>0.05408564814814815</v>
      </c>
      <c r="L112" s="177"/>
      <c r="M112" s="97">
        <f t="shared" si="6"/>
        <v>0.018483796296296297</v>
      </c>
      <c r="N112" s="177"/>
      <c r="O112" s="177"/>
      <c r="P112" s="130">
        <v>1</v>
      </c>
      <c r="Q112" s="42"/>
      <c r="R112" s="25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1"/>
      <c r="AR112" s="3"/>
    </row>
    <row r="113" spans="1:44" ht="18">
      <c r="A113" s="158"/>
      <c r="B113" s="192" t="s">
        <v>27</v>
      </c>
      <c r="C113" s="193"/>
      <c r="D113" s="50">
        <v>750</v>
      </c>
      <c r="E113" s="49"/>
      <c r="F113" s="49"/>
      <c r="G113" s="112" t="s">
        <v>8</v>
      </c>
      <c r="H113" s="29"/>
      <c r="I113" s="28"/>
      <c r="J113" s="117">
        <v>0.018113425925925925</v>
      </c>
      <c r="K113" s="109"/>
      <c r="L113" s="177"/>
      <c r="M113" s="100">
        <f t="shared" si="6"/>
        <v>0.018113425925925925</v>
      </c>
      <c r="N113" s="177"/>
      <c r="O113" s="177"/>
      <c r="P113" s="130"/>
      <c r="Q113" s="42">
        <v>3</v>
      </c>
      <c r="R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1"/>
      <c r="AR113" s="3"/>
    </row>
    <row r="114" spans="1:44" ht="18">
      <c r="A114" s="138"/>
      <c r="B114" s="167" t="s">
        <v>74</v>
      </c>
      <c r="C114" s="168"/>
      <c r="D114" s="50"/>
      <c r="E114" s="49"/>
      <c r="F114" s="49"/>
      <c r="G114" s="112" t="s">
        <v>8</v>
      </c>
      <c r="H114" s="29"/>
      <c r="I114" s="28"/>
      <c r="J114" s="117"/>
      <c r="K114" s="109"/>
      <c r="L114" s="177"/>
      <c r="M114" s="100">
        <f t="shared" si="6"/>
        <v>0</v>
      </c>
      <c r="N114" s="177"/>
      <c r="O114" s="177"/>
      <c r="P114" s="130"/>
      <c r="Q114" s="42"/>
      <c r="R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1"/>
      <c r="AR114" s="3"/>
    </row>
    <row r="115" spans="1:44" ht="18">
      <c r="A115" s="138"/>
      <c r="B115" s="167" t="s">
        <v>77</v>
      </c>
      <c r="C115" s="168"/>
      <c r="D115" s="50">
        <v>681</v>
      </c>
      <c r="E115" s="49"/>
      <c r="F115" s="49"/>
      <c r="G115" s="112" t="s">
        <v>8</v>
      </c>
      <c r="H115" s="29"/>
      <c r="I115" s="28"/>
      <c r="J115" s="117">
        <v>0.01947916666666667</v>
      </c>
      <c r="K115" s="109"/>
      <c r="L115" s="177"/>
      <c r="M115" s="100">
        <f t="shared" si="6"/>
        <v>0.01947916666666667</v>
      </c>
      <c r="N115" s="177"/>
      <c r="O115" s="177"/>
      <c r="P115" s="130"/>
      <c r="Q115" s="42"/>
      <c r="R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1"/>
      <c r="AR115" s="3"/>
    </row>
    <row r="116" spans="1:44" ht="18">
      <c r="A116" s="138"/>
      <c r="B116" s="167" t="s">
        <v>53</v>
      </c>
      <c r="C116" s="168"/>
      <c r="D116" s="50">
        <v>660</v>
      </c>
      <c r="E116" s="49"/>
      <c r="F116" s="49"/>
      <c r="G116" s="112" t="s">
        <v>8</v>
      </c>
      <c r="H116" s="29"/>
      <c r="I116" s="28"/>
      <c r="J116" s="117">
        <v>0.017905092592592594</v>
      </c>
      <c r="K116" s="109"/>
      <c r="L116" s="177"/>
      <c r="M116" s="100">
        <f t="shared" si="6"/>
        <v>0.017905092592592594</v>
      </c>
      <c r="N116" s="177"/>
      <c r="O116" s="177"/>
      <c r="P116" s="130"/>
      <c r="Q116" s="42">
        <v>2</v>
      </c>
      <c r="R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1"/>
      <c r="AR116" s="3"/>
    </row>
    <row r="117" spans="1:44" ht="18">
      <c r="A117" s="138"/>
      <c r="B117" s="167" t="s">
        <v>61</v>
      </c>
      <c r="C117" s="168"/>
      <c r="D117" s="50">
        <v>589</v>
      </c>
      <c r="E117" s="49"/>
      <c r="F117" s="49"/>
      <c r="G117" s="112" t="s">
        <v>8</v>
      </c>
      <c r="H117" s="29"/>
      <c r="I117" s="28"/>
      <c r="J117" s="117">
        <v>0.0184375</v>
      </c>
      <c r="K117" s="109"/>
      <c r="L117" s="177"/>
      <c r="M117" s="97">
        <f t="shared" si="6"/>
        <v>0.0184375</v>
      </c>
      <c r="N117" s="177"/>
      <c r="O117" s="177"/>
      <c r="P117" s="130"/>
      <c r="Q117" s="42"/>
      <c r="R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1"/>
      <c r="AR117" s="3"/>
    </row>
    <row r="118" spans="1:44" ht="18">
      <c r="A118" s="203" t="s">
        <v>73</v>
      </c>
      <c r="B118" s="167" t="s">
        <v>65</v>
      </c>
      <c r="C118" s="168"/>
      <c r="D118" s="50">
        <v>695</v>
      </c>
      <c r="E118" s="49"/>
      <c r="F118" s="49"/>
      <c r="G118" s="112" t="s">
        <v>8</v>
      </c>
      <c r="H118" s="29"/>
      <c r="I118" s="28"/>
      <c r="J118" s="117">
        <v>0.02287037037037037</v>
      </c>
      <c r="K118" s="109"/>
      <c r="L118" s="177"/>
      <c r="M118" s="97">
        <f t="shared" si="6"/>
        <v>0.02287037037037037</v>
      </c>
      <c r="N118" s="177"/>
      <c r="O118" s="177"/>
      <c r="P118" s="130"/>
      <c r="Q118" s="42"/>
      <c r="R118" s="2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1"/>
      <c r="AR118" s="3"/>
    </row>
    <row r="119" spans="1:44" ht="18">
      <c r="A119" s="204"/>
      <c r="B119" s="167" t="s">
        <v>66</v>
      </c>
      <c r="C119" s="168"/>
      <c r="D119" s="50">
        <v>696</v>
      </c>
      <c r="E119" s="49"/>
      <c r="F119" s="49"/>
      <c r="G119" s="112" t="s">
        <v>8</v>
      </c>
      <c r="H119" s="29"/>
      <c r="I119" s="28"/>
      <c r="J119" s="117">
        <v>0.01982638888888889</v>
      </c>
      <c r="K119" s="97">
        <f>SUM(J118+J119+J120)</f>
        <v>0.0629050925925926</v>
      </c>
      <c r="L119" s="177"/>
      <c r="M119" s="97">
        <f t="shared" si="6"/>
        <v>0.01982638888888889</v>
      </c>
      <c r="N119" s="177"/>
      <c r="O119" s="177"/>
      <c r="P119" s="130">
        <v>2</v>
      </c>
      <c r="Q119" s="42"/>
      <c r="R119" s="25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1"/>
      <c r="AR119" s="3"/>
    </row>
    <row r="120" spans="1:44" ht="18">
      <c r="A120" s="205"/>
      <c r="B120" s="167" t="s">
        <v>67</v>
      </c>
      <c r="C120" s="168"/>
      <c r="D120" s="50">
        <v>697</v>
      </c>
      <c r="E120" s="49"/>
      <c r="F120" s="49"/>
      <c r="G120" s="112" t="s">
        <v>8</v>
      </c>
      <c r="H120" s="29"/>
      <c r="I120" s="28"/>
      <c r="J120" s="117">
        <v>0.020208333333333335</v>
      </c>
      <c r="K120" s="109"/>
      <c r="L120" s="177"/>
      <c r="M120" s="100">
        <f t="shared" si="6"/>
        <v>0.020208333333333335</v>
      </c>
      <c r="N120" s="178"/>
      <c r="O120" s="177"/>
      <c r="P120" s="130"/>
      <c r="Q120" s="42"/>
      <c r="R120" s="25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1"/>
      <c r="AR120" s="3"/>
    </row>
    <row r="121" spans="1:44" ht="18" customHeight="1" hidden="1">
      <c r="A121" s="103"/>
      <c r="B121" s="167"/>
      <c r="C121" s="168"/>
      <c r="D121" s="50"/>
      <c r="E121" s="49"/>
      <c r="F121" s="49"/>
      <c r="G121" s="112" t="s">
        <v>8</v>
      </c>
      <c r="H121" s="29"/>
      <c r="I121" s="28"/>
      <c r="J121" s="117"/>
      <c r="K121" s="109"/>
      <c r="L121" s="177"/>
      <c r="M121" s="100">
        <f t="shared" si="6"/>
        <v>0</v>
      </c>
      <c r="N121" s="137"/>
      <c r="O121" s="177"/>
      <c r="P121" s="125"/>
      <c r="Q121" s="42"/>
      <c r="R121" s="25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1"/>
      <c r="AR121" s="3"/>
    </row>
    <row r="122" spans="1:44" ht="18" customHeight="1" hidden="1">
      <c r="A122" s="103"/>
      <c r="B122" s="167"/>
      <c r="C122" s="168"/>
      <c r="D122" s="50"/>
      <c r="E122" s="49"/>
      <c r="F122" s="49"/>
      <c r="G122" s="112" t="s">
        <v>8</v>
      </c>
      <c r="H122" s="29"/>
      <c r="I122" s="28"/>
      <c r="J122" s="117"/>
      <c r="K122" s="109"/>
      <c r="L122" s="177"/>
      <c r="M122" s="100">
        <f t="shared" si="6"/>
        <v>0</v>
      </c>
      <c r="N122" s="137"/>
      <c r="O122" s="177"/>
      <c r="P122" s="125"/>
      <c r="Q122" s="42"/>
      <c r="R122" s="25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1"/>
      <c r="AR122" s="3"/>
    </row>
    <row r="123" spans="1:44" ht="18" customHeight="1" hidden="1">
      <c r="A123" s="103"/>
      <c r="B123" s="167"/>
      <c r="C123" s="168"/>
      <c r="D123" s="50"/>
      <c r="E123" s="49"/>
      <c r="F123" s="49"/>
      <c r="G123" s="112" t="s">
        <v>8</v>
      </c>
      <c r="H123" s="29"/>
      <c r="I123" s="28"/>
      <c r="J123" s="117"/>
      <c r="K123" s="109"/>
      <c r="L123" s="177"/>
      <c r="M123" s="100">
        <f t="shared" si="6"/>
        <v>0</v>
      </c>
      <c r="N123" s="137"/>
      <c r="O123" s="177"/>
      <c r="P123" s="125"/>
      <c r="Q123" s="42"/>
      <c r="R123" s="25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1"/>
      <c r="AR123" s="3"/>
    </row>
    <row r="124" spans="1:44" ht="18" customHeight="1" hidden="1">
      <c r="A124" s="103"/>
      <c r="B124" s="167"/>
      <c r="C124" s="168"/>
      <c r="D124" s="50"/>
      <c r="E124" s="49"/>
      <c r="F124" s="49"/>
      <c r="G124" s="112" t="s">
        <v>8</v>
      </c>
      <c r="H124" s="29"/>
      <c r="I124" s="28"/>
      <c r="J124" s="117"/>
      <c r="K124" s="109"/>
      <c r="L124" s="177"/>
      <c r="M124" s="100">
        <f t="shared" si="6"/>
        <v>0</v>
      </c>
      <c r="N124" s="137"/>
      <c r="O124" s="177"/>
      <c r="P124" s="125"/>
      <c r="Q124" s="42"/>
      <c r="R124" s="25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1"/>
      <c r="AR124" s="3"/>
    </row>
    <row r="125" spans="1:44" ht="18" customHeight="1" hidden="1">
      <c r="A125" s="103"/>
      <c r="B125" s="167"/>
      <c r="C125" s="168"/>
      <c r="D125" s="50"/>
      <c r="E125" s="49"/>
      <c r="F125" s="49"/>
      <c r="G125" s="112" t="s">
        <v>8</v>
      </c>
      <c r="H125" s="29"/>
      <c r="I125" s="28"/>
      <c r="J125" s="117"/>
      <c r="K125" s="109"/>
      <c r="L125" s="177"/>
      <c r="M125" s="100">
        <f t="shared" si="6"/>
        <v>0</v>
      </c>
      <c r="N125" s="137"/>
      <c r="O125" s="177"/>
      <c r="P125" s="125"/>
      <c r="Q125" s="42"/>
      <c r="R125" s="25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1"/>
      <c r="AR125" s="3"/>
    </row>
    <row r="126" spans="1:44" ht="18" customHeight="1" hidden="1">
      <c r="A126" s="103"/>
      <c r="B126" s="167"/>
      <c r="C126" s="168"/>
      <c r="D126" s="50"/>
      <c r="E126" s="49"/>
      <c r="F126" s="49"/>
      <c r="G126" s="112" t="s">
        <v>8</v>
      </c>
      <c r="H126" s="29"/>
      <c r="I126" s="28"/>
      <c r="J126" s="117"/>
      <c r="K126" s="109"/>
      <c r="L126" s="177"/>
      <c r="M126" s="100">
        <f t="shared" si="6"/>
        <v>0</v>
      </c>
      <c r="N126" s="137"/>
      <c r="O126" s="177"/>
      <c r="P126" s="125"/>
      <c r="Q126" s="42"/>
      <c r="R126" s="25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1"/>
      <c r="AR126" s="3"/>
    </row>
    <row r="127" spans="1:44" ht="18" customHeight="1">
      <c r="A127" s="103"/>
      <c r="B127" s="139" t="s">
        <v>92</v>
      </c>
      <c r="C127" s="24"/>
      <c r="D127" s="50">
        <v>737</v>
      </c>
      <c r="E127" s="49"/>
      <c r="F127" s="49"/>
      <c r="G127" s="112" t="s">
        <v>8</v>
      </c>
      <c r="H127" s="29"/>
      <c r="I127" s="28"/>
      <c r="J127" s="117">
        <v>0.02003472222222222</v>
      </c>
      <c r="K127" s="109"/>
      <c r="L127" s="177"/>
      <c r="M127" s="153"/>
      <c r="N127" s="137"/>
      <c r="O127" s="177"/>
      <c r="P127" s="125"/>
      <c r="Q127" s="42"/>
      <c r="R127" s="25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1"/>
      <c r="AR127" s="3"/>
    </row>
    <row r="128" spans="1:44" ht="18" customHeight="1">
      <c r="A128" s="103"/>
      <c r="B128" s="139" t="s">
        <v>81</v>
      </c>
      <c r="C128" s="24"/>
      <c r="D128" s="50">
        <v>677</v>
      </c>
      <c r="E128" s="49"/>
      <c r="F128" s="49"/>
      <c r="G128" s="112" t="s">
        <v>8</v>
      </c>
      <c r="H128" s="29"/>
      <c r="I128" s="28"/>
      <c r="J128" s="117">
        <v>0.02065972222222222</v>
      </c>
      <c r="K128" s="109"/>
      <c r="L128" s="177"/>
      <c r="M128" s="153"/>
      <c r="N128" s="137"/>
      <c r="O128" s="177"/>
      <c r="P128" s="125"/>
      <c r="Q128" s="42"/>
      <c r="R128" s="25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1"/>
      <c r="AR128" s="3"/>
    </row>
    <row r="129" spans="1:44" ht="18">
      <c r="A129" s="103"/>
      <c r="B129" s="167" t="s">
        <v>32</v>
      </c>
      <c r="C129" s="168"/>
      <c r="D129" s="50">
        <v>694</v>
      </c>
      <c r="E129" s="49"/>
      <c r="F129" s="49"/>
      <c r="G129" s="124"/>
      <c r="H129" s="114" t="s">
        <v>8</v>
      </c>
      <c r="I129" s="28"/>
      <c r="J129" s="117">
        <v>0.04653935185185185</v>
      </c>
      <c r="K129" s="109"/>
      <c r="L129" s="177"/>
      <c r="M129" s="174"/>
      <c r="N129" s="136">
        <f aca="true" t="shared" si="7" ref="N129:N145">SUM(J129)</f>
        <v>0.04653935185185185</v>
      </c>
      <c r="O129" s="177"/>
      <c r="P129" s="125"/>
      <c r="Q129" s="42">
        <v>2</v>
      </c>
      <c r="R129" s="25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1"/>
      <c r="AR129" s="3"/>
    </row>
    <row r="130" spans="1:44" ht="18" customHeight="1" hidden="1">
      <c r="A130" s="103"/>
      <c r="B130" s="167"/>
      <c r="C130" s="168"/>
      <c r="D130" s="50"/>
      <c r="E130" s="49"/>
      <c r="F130" s="49"/>
      <c r="G130" s="124"/>
      <c r="H130" s="114" t="s">
        <v>8</v>
      </c>
      <c r="I130" s="28"/>
      <c r="J130" s="117"/>
      <c r="K130" s="109"/>
      <c r="L130" s="131"/>
      <c r="M130" s="175"/>
      <c r="N130" s="136">
        <f t="shared" si="7"/>
        <v>0</v>
      </c>
      <c r="O130" s="177"/>
      <c r="P130" s="125"/>
      <c r="Q130" s="42"/>
      <c r="R130" s="25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1"/>
      <c r="AR130" s="3"/>
    </row>
    <row r="131" spans="1:44" ht="18" customHeight="1" hidden="1">
      <c r="A131" s="103"/>
      <c r="B131" s="167"/>
      <c r="C131" s="168"/>
      <c r="D131" s="50"/>
      <c r="E131" s="49"/>
      <c r="F131" s="49"/>
      <c r="G131" s="124"/>
      <c r="H131" s="114" t="s">
        <v>8</v>
      </c>
      <c r="I131" s="28"/>
      <c r="J131" s="117"/>
      <c r="K131" s="109"/>
      <c r="L131" s="131"/>
      <c r="M131" s="175"/>
      <c r="N131" s="136">
        <f t="shared" si="7"/>
        <v>0</v>
      </c>
      <c r="O131" s="177"/>
      <c r="P131" s="125"/>
      <c r="Q131" s="42"/>
      <c r="R131" s="25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1"/>
      <c r="AR131" s="3"/>
    </row>
    <row r="132" spans="1:44" ht="18" customHeight="1" hidden="1">
      <c r="A132" s="103"/>
      <c r="B132" s="167"/>
      <c r="C132" s="168"/>
      <c r="D132" s="50"/>
      <c r="E132" s="49"/>
      <c r="F132" s="49"/>
      <c r="G132" s="124"/>
      <c r="H132" s="114" t="s">
        <v>8</v>
      </c>
      <c r="I132" s="28"/>
      <c r="J132" s="117"/>
      <c r="K132" s="109"/>
      <c r="L132" s="131"/>
      <c r="M132" s="175"/>
      <c r="N132" s="136">
        <f t="shared" si="7"/>
        <v>0</v>
      </c>
      <c r="O132" s="177"/>
      <c r="P132" s="125"/>
      <c r="Q132" s="42"/>
      <c r="R132" s="25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1"/>
      <c r="AR132" s="3"/>
    </row>
    <row r="133" spans="1:44" ht="18" customHeight="1" hidden="1">
      <c r="A133" s="103"/>
      <c r="B133" s="167"/>
      <c r="C133" s="168"/>
      <c r="D133" s="50"/>
      <c r="E133" s="49"/>
      <c r="F133" s="49"/>
      <c r="G133" s="124"/>
      <c r="H133" s="114" t="s">
        <v>8</v>
      </c>
      <c r="I133" s="28"/>
      <c r="J133" s="117"/>
      <c r="K133" s="109"/>
      <c r="L133" s="131"/>
      <c r="M133" s="175"/>
      <c r="N133" s="136">
        <f t="shared" si="7"/>
        <v>0</v>
      </c>
      <c r="O133" s="177"/>
      <c r="P133" s="125"/>
      <c r="Q133" s="42"/>
      <c r="R133" s="25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1"/>
      <c r="AR133" s="3"/>
    </row>
    <row r="134" spans="1:44" ht="18" customHeight="1" hidden="1">
      <c r="A134" s="103"/>
      <c r="B134" s="167"/>
      <c r="C134" s="168"/>
      <c r="D134" s="50"/>
      <c r="E134" s="49"/>
      <c r="F134" s="49"/>
      <c r="G134" s="124"/>
      <c r="H134" s="114" t="s">
        <v>8</v>
      </c>
      <c r="I134" s="28"/>
      <c r="J134" s="117"/>
      <c r="K134" s="109"/>
      <c r="L134" s="131"/>
      <c r="M134" s="175"/>
      <c r="N134" s="136">
        <f t="shared" si="7"/>
        <v>0</v>
      </c>
      <c r="O134" s="177"/>
      <c r="P134" s="125"/>
      <c r="Q134" s="42"/>
      <c r="R134" s="25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1"/>
      <c r="AR134" s="3"/>
    </row>
    <row r="135" spans="1:44" ht="18" customHeight="1" hidden="1">
      <c r="A135" s="103"/>
      <c r="B135" s="167"/>
      <c r="C135" s="168"/>
      <c r="D135" s="50"/>
      <c r="E135" s="49"/>
      <c r="F135" s="49"/>
      <c r="G135" s="124"/>
      <c r="H135" s="114" t="s">
        <v>8</v>
      </c>
      <c r="I135" s="28"/>
      <c r="J135" s="117"/>
      <c r="K135" s="109"/>
      <c r="L135" s="131"/>
      <c r="M135" s="175"/>
      <c r="N135" s="136">
        <f t="shared" si="7"/>
        <v>0</v>
      </c>
      <c r="O135" s="177"/>
      <c r="P135" s="125"/>
      <c r="Q135" s="42"/>
      <c r="R135" s="25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1"/>
      <c r="AR135" s="3"/>
    </row>
    <row r="136" spans="1:44" ht="18" customHeight="1" hidden="1">
      <c r="A136" s="103"/>
      <c r="B136" s="167"/>
      <c r="C136" s="168"/>
      <c r="D136" s="50"/>
      <c r="E136" s="49"/>
      <c r="F136" s="49"/>
      <c r="G136" s="124"/>
      <c r="H136" s="114" t="s">
        <v>8</v>
      </c>
      <c r="I136" s="28"/>
      <c r="J136" s="117"/>
      <c r="K136" s="109"/>
      <c r="L136" s="131"/>
      <c r="M136" s="175"/>
      <c r="N136" s="136">
        <f t="shared" si="7"/>
        <v>0</v>
      </c>
      <c r="O136" s="177"/>
      <c r="P136" s="125"/>
      <c r="Q136" s="42"/>
      <c r="R136" s="25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1"/>
      <c r="AR136" s="3"/>
    </row>
    <row r="137" spans="1:44" ht="18" customHeight="1" hidden="1">
      <c r="A137" s="103"/>
      <c r="B137" s="167"/>
      <c r="C137" s="168"/>
      <c r="D137" s="50"/>
      <c r="E137" s="49"/>
      <c r="F137" s="49"/>
      <c r="G137" s="124"/>
      <c r="H137" s="114" t="s">
        <v>8</v>
      </c>
      <c r="I137" s="28"/>
      <c r="J137" s="117"/>
      <c r="K137" s="109"/>
      <c r="L137" s="131"/>
      <c r="M137" s="175"/>
      <c r="N137" s="136">
        <f t="shared" si="7"/>
        <v>0</v>
      </c>
      <c r="O137" s="177"/>
      <c r="P137" s="125"/>
      <c r="Q137" s="42"/>
      <c r="R137" s="25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1"/>
      <c r="AR137" s="3"/>
    </row>
    <row r="138" spans="1:44" ht="18" customHeight="1" hidden="1">
      <c r="A138" s="103"/>
      <c r="B138" s="167"/>
      <c r="C138" s="168"/>
      <c r="D138" s="50"/>
      <c r="E138" s="49"/>
      <c r="F138" s="49"/>
      <c r="G138" s="124"/>
      <c r="H138" s="114" t="s">
        <v>8</v>
      </c>
      <c r="I138" s="28"/>
      <c r="J138" s="117"/>
      <c r="K138" s="109"/>
      <c r="L138" s="131"/>
      <c r="M138" s="175"/>
      <c r="N138" s="136">
        <f t="shared" si="7"/>
        <v>0</v>
      </c>
      <c r="O138" s="177"/>
      <c r="P138" s="125"/>
      <c r="Q138" s="42"/>
      <c r="R138" s="25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1"/>
      <c r="AR138" s="3"/>
    </row>
    <row r="139" spans="1:44" ht="18" customHeight="1" hidden="1">
      <c r="A139" s="103"/>
      <c r="B139" s="167"/>
      <c r="C139" s="168"/>
      <c r="D139" s="50"/>
      <c r="E139" s="49"/>
      <c r="F139" s="49"/>
      <c r="G139" s="124"/>
      <c r="H139" s="114" t="s">
        <v>8</v>
      </c>
      <c r="I139" s="28"/>
      <c r="J139" s="117"/>
      <c r="K139" s="109"/>
      <c r="L139" s="131"/>
      <c r="M139" s="175"/>
      <c r="N139" s="136">
        <f t="shared" si="7"/>
        <v>0</v>
      </c>
      <c r="O139" s="177"/>
      <c r="P139" s="125"/>
      <c r="Q139" s="42"/>
      <c r="R139" s="25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1"/>
      <c r="AR139" s="3"/>
    </row>
    <row r="140" spans="1:44" ht="18" customHeight="1" hidden="1">
      <c r="A140" s="103"/>
      <c r="B140" s="167"/>
      <c r="C140" s="168"/>
      <c r="D140" s="50"/>
      <c r="E140" s="49"/>
      <c r="F140" s="49"/>
      <c r="G140" s="124"/>
      <c r="H140" s="114" t="s">
        <v>8</v>
      </c>
      <c r="I140" s="28"/>
      <c r="J140" s="117"/>
      <c r="K140" s="109"/>
      <c r="L140" s="131"/>
      <c r="M140" s="175"/>
      <c r="N140" s="136">
        <f t="shared" si="7"/>
        <v>0</v>
      </c>
      <c r="O140" s="177"/>
      <c r="P140" s="125"/>
      <c r="Q140" s="42"/>
      <c r="R140" s="25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1"/>
      <c r="AR140" s="3"/>
    </row>
    <row r="141" spans="1:44" ht="18" customHeight="1" hidden="1">
      <c r="A141" s="103"/>
      <c r="B141" s="167"/>
      <c r="C141" s="168"/>
      <c r="D141" s="50"/>
      <c r="E141" s="49"/>
      <c r="F141" s="49"/>
      <c r="G141" s="124"/>
      <c r="H141" s="114" t="s">
        <v>8</v>
      </c>
      <c r="I141" s="28"/>
      <c r="J141" s="117"/>
      <c r="K141" s="109"/>
      <c r="L141" s="131"/>
      <c r="M141" s="175"/>
      <c r="N141" s="136">
        <f t="shared" si="7"/>
        <v>0</v>
      </c>
      <c r="O141" s="177"/>
      <c r="P141" s="125"/>
      <c r="Q141" s="42"/>
      <c r="R141" s="25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1"/>
      <c r="AR141" s="3"/>
    </row>
    <row r="142" spans="1:44" ht="18">
      <c r="A142" s="103"/>
      <c r="B142" s="167" t="s">
        <v>62</v>
      </c>
      <c r="C142" s="168"/>
      <c r="D142" s="49">
        <v>674</v>
      </c>
      <c r="E142" s="49"/>
      <c r="F142" s="49"/>
      <c r="G142" s="25"/>
      <c r="H142" s="114" t="s">
        <v>8</v>
      </c>
      <c r="I142" s="130"/>
      <c r="J142" s="117">
        <v>0.041574074074074076</v>
      </c>
      <c r="K142" s="109"/>
      <c r="L142" s="131"/>
      <c r="M142" s="177"/>
      <c r="N142" s="136">
        <f t="shared" si="7"/>
        <v>0.041574074074074076</v>
      </c>
      <c r="O142" s="177"/>
      <c r="P142" s="116"/>
      <c r="Q142" s="42">
        <v>1</v>
      </c>
      <c r="R142" s="25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1"/>
      <c r="AR142" s="3"/>
    </row>
    <row r="143" spans="1:44" ht="18">
      <c r="A143" s="103"/>
      <c r="B143" s="167"/>
      <c r="C143" s="168"/>
      <c r="D143" s="60"/>
      <c r="E143" s="49"/>
      <c r="F143" s="49"/>
      <c r="G143" s="37"/>
      <c r="H143" s="114"/>
      <c r="I143" s="130"/>
      <c r="J143" s="117"/>
      <c r="K143" s="110"/>
      <c r="L143" s="131"/>
      <c r="M143" s="177"/>
      <c r="N143" s="136">
        <f t="shared" si="7"/>
        <v>0</v>
      </c>
      <c r="O143" s="177"/>
      <c r="P143" s="116"/>
      <c r="Q143" s="42"/>
      <c r="R143" s="25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1"/>
      <c r="AR143" s="3"/>
    </row>
    <row r="144" spans="1:44" ht="18">
      <c r="A144" s="103"/>
      <c r="B144" s="167"/>
      <c r="C144" s="168"/>
      <c r="D144" s="49"/>
      <c r="E144" s="49"/>
      <c r="F144" s="49"/>
      <c r="G144" s="25"/>
      <c r="H144" s="114" t="s">
        <v>8</v>
      </c>
      <c r="I144" s="130"/>
      <c r="J144" s="117"/>
      <c r="K144" s="110"/>
      <c r="L144" s="131"/>
      <c r="M144" s="177"/>
      <c r="N144" s="136">
        <f t="shared" si="7"/>
        <v>0</v>
      </c>
      <c r="O144" s="177"/>
      <c r="P144" s="116"/>
      <c r="Q144" s="42"/>
      <c r="R144" s="25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1"/>
      <c r="AR144" s="3"/>
    </row>
    <row r="145" spans="1:44" ht="18">
      <c r="A145" s="103"/>
      <c r="B145" s="167"/>
      <c r="C145" s="168"/>
      <c r="D145" s="50"/>
      <c r="E145" s="49"/>
      <c r="F145" s="49"/>
      <c r="G145" s="25"/>
      <c r="H145" s="114" t="s">
        <v>8</v>
      </c>
      <c r="I145" s="130"/>
      <c r="J145" s="117"/>
      <c r="K145" s="109"/>
      <c r="L145" s="131"/>
      <c r="M145" s="177"/>
      <c r="N145" s="136">
        <f t="shared" si="7"/>
        <v>0</v>
      </c>
      <c r="O145" s="178"/>
      <c r="P145" s="116"/>
      <c r="Q145" s="42"/>
      <c r="R145" s="25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1"/>
      <c r="AR145" s="3"/>
    </row>
    <row r="146" spans="1:44" ht="18">
      <c r="A146" s="103"/>
      <c r="B146" s="167" t="s">
        <v>31</v>
      </c>
      <c r="C146" s="168"/>
      <c r="D146" s="50">
        <v>741</v>
      </c>
      <c r="E146" s="49"/>
      <c r="F146" s="49"/>
      <c r="G146" s="25"/>
      <c r="H146" s="29"/>
      <c r="I146" s="115" t="s">
        <v>8</v>
      </c>
      <c r="J146" s="117">
        <v>0.03539351851851852</v>
      </c>
      <c r="K146" s="110"/>
      <c r="L146" s="131"/>
      <c r="M146" s="177"/>
      <c r="N146" s="185"/>
      <c r="O146" s="97">
        <f aca="true" t="shared" si="8" ref="O146:O158">SUM(J146)</f>
        <v>0.03539351851851852</v>
      </c>
      <c r="P146" s="116"/>
      <c r="Q146" s="42">
        <v>3</v>
      </c>
      <c r="R146" s="25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1"/>
      <c r="AR146" s="3"/>
    </row>
    <row r="147" spans="1:44" ht="18">
      <c r="A147" s="103"/>
      <c r="B147" s="167" t="s">
        <v>95</v>
      </c>
      <c r="C147" s="168"/>
      <c r="D147" s="50">
        <v>659</v>
      </c>
      <c r="E147" s="61"/>
      <c r="F147" s="61"/>
      <c r="G147" s="25"/>
      <c r="H147" s="29"/>
      <c r="I147" s="115" t="s">
        <v>8</v>
      </c>
      <c r="J147" s="117">
        <v>0.027893518518518515</v>
      </c>
      <c r="K147" s="109"/>
      <c r="L147" s="131"/>
      <c r="M147" s="177"/>
      <c r="N147" s="177"/>
      <c r="O147" s="97">
        <f t="shared" si="8"/>
        <v>0.027893518518518515</v>
      </c>
      <c r="P147" s="116"/>
      <c r="Q147" s="42">
        <v>1</v>
      </c>
      <c r="R147" s="25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1"/>
      <c r="AR147" s="3"/>
    </row>
    <row r="148" spans="1:44" ht="18">
      <c r="A148" s="103"/>
      <c r="B148" s="167" t="s">
        <v>33</v>
      </c>
      <c r="C148" s="168"/>
      <c r="D148" s="50">
        <v>656</v>
      </c>
      <c r="E148" s="61"/>
      <c r="F148" s="61"/>
      <c r="G148" s="25"/>
      <c r="H148" s="29"/>
      <c r="I148" s="115" t="s">
        <v>8</v>
      </c>
      <c r="J148" s="117">
        <v>0.03539351851851852</v>
      </c>
      <c r="K148" s="109">
        <f>J148+J146+J150</f>
        <v>0.10618055555555556</v>
      </c>
      <c r="L148" s="131"/>
      <c r="M148" s="177"/>
      <c r="N148" s="177"/>
      <c r="O148" s="97">
        <f t="shared" si="8"/>
        <v>0.03539351851851852</v>
      </c>
      <c r="P148" s="116"/>
      <c r="Q148" s="42">
        <v>3</v>
      </c>
      <c r="R148" s="25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1"/>
      <c r="AR148" s="3"/>
    </row>
    <row r="149" spans="1:44" ht="18">
      <c r="A149" s="103"/>
      <c r="B149" s="167" t="s">
        <v>34</v>
      </c>
      <c r="C149" s="180"/>
      <c r="D149" s="49"/>
      <c r="E149" s="61"/>
      <c r="F149" s="61"/>
      <c r="G149" s="25"/>
      <c r="H149" s="29"/>
      <c r="I149" s="115" t="s">
        <v>8</v>
      </c>
      <c r="J149" s="117"/>
      <c r="K149" s="109"/>
      <c r="L149" s="131"/>
      <c r="M149" s="177"/>
      <c r="N149" s="177"/>
      <c r="O149" s="97">
        <f t="shared" si="8"/>
        <v>0</v>
      </c>
      <c r="P149" s="116"/>
      <c r="Q149" s="42"/>
      <c r="R149" s="25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1"/>
      <c r="AR149" s="3"/>
    </row>
    <row r="150" spans="1:44" ht="18">
      <c r="A150" s="48"/>
      <c r="B150" s="167" t="s">
        <v>21</v>
      </c>
      <c r="C150" s="180"/>
      <c r="D150" s="49">
        <v>599</v>
      </c>
      <c r="E150" s="61"/>
      <c r="F150" s="61"/>
      <c r="G150" s="25"/>
      <c r="H150" s="29"/>
      <c r="I150" s="115" t="s">
        <v>8</v>
      </c>
      <c r="J150" s="117">
        <v>0.03539351851851852</v>
      </c>
      <c r="K150" s="96"/>
      <c r="L150" s="196"/>
      <c r="M150" s="177"/>
      <c r="N150" s="177"/>
      <c r="O150" s="97">
        <f t="shared" si="8"/>
        <v>0.03539351851851852</v>
      </c>
      <c r="P150" s="42"/>
      <c r="Q150" s="42">
        <v>3</v>
      </c>
      <c r="R150" s="25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1"/>
      <c r="AR150" s="3"/>
    </row>
    <row r="151" spans="1:44" ht="18">
      <c r="A151" s="40"/>
      <c r="B151" s="167" t="s">
        <v>35</v>
      </c>
      <c r="C151" s="168"/>
      <c r="D151" s="49">
        <v>734</v>
      </c>
      <c r="E151" s="49"/>
      <c r="F151" s="49"/>
      <c r="G151" s="25"/>
      <c r="H151" s="29"/>
      <c r="I151" s="115" t="s">
        <v>8</v>
      </c>
      <c r="J151" s="117">
        <v>0.02821759259259259</v>
      </c>
      <c r="K151" s="97"/>
      <c r="L151" s="177"/>
      <c r="M151" s="177"/>
      <c r="N151" s="177"/>
      <c r="O151" s="97">
        <f t="shared" si="8"/>
        <v>0.02821759259259259</v>
      </c>
      <c r="P151" s="42"/>
      <c r="Q151" s="42">
        <v>2</v>
      </c>
      <c r="R151" s="25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1"/>
      <c r="AR151" s="3"/>
    </row>
    <row r="152" spans="1:44" ht="18">
      <c r="A152" s="40"/>
      <c r="B152" s="167"/>
      <c r="C152" s="168"/>
      <c r="D152" s="49"/>
      <c r="E152" s="49"/>
      <c r="F152" s="49"/>
      <c r="G152" s="25"/>
      <c r="H152" s="29"/>
      <c r="I152" s="115"/>
      <c r="J152" s="117"/>
      <c r="K152" s="97"/>
      <c r="L152" s="177"/>
      <c r="M152" s="177"/>
      <c r="N152" s="177"/>
      <c r="O152" s="97">
        <f t="shared" si="8"/>
        <v>0</v>
      </c>
      <c r="P152" s="42"/>
      <c r="Q152" s="42"/>
      <c r="R152" s="25" t="s">
        <v>8</v>
      </c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1"/>
      <c r="AR152" s="3"/>
    </row>
    <row r="153" spans="1:44" ht="18">
      <c r="A153" s="41"/>
      <c r="B153" s="167"/>
      <c r="C153" s="168"/>
      <c r="D153" s="49"/>
      <c r="E153" s="49"/>
      <c r="F153" s="156"/>
      <c r="G153" s="25"/>
      <c r="H153" s="36"/>
      <c r="I153" s="115"/>
      <c r="J153" s="117"/>
      <c r="K153" s="97"/>
      <c r="L153" s="177"/>
      <c r="M153" s="177"/>
      <c r="N153" s="177"/>
      <c r="O153" s="97">
        <f t="shared" si="8"/>
        <v>0</v>
      </c>
      <c r="P153" s="43"/>
      <c r="Q153" s="43"/>
      <c r="R153" s="25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1"/>
      <c r="AR153" s="3"/>
    </row>
    <row r="154" spans="1:44" ht="18" customHeight="1" hidden="1">
      <c r="A154" s="41"/>
      <c r="B154" s="167"/>
      <c r="C154" s="168"/>
      <c r="D154" s="49">
        <v>227</v>
      </c>
      <c r="E154" s="49"/>
      <c r="F154" s="49"/>
      <c r="G154" s="25"/>
      <c r="H154" s="29"/>
      <c r="I154" s="115" t="s">
        <v>8</v>
      </c>
      <c r="J154" s="117"/>
      <c r="K154" s="97"/>
      <c r="L154" s="132"/>
      <c r="M154" s="177"/>
      <c r="N154" s="177"/>
      <c r="O154" s="97">
        <f t="shared" si="8"/>
        <v>0</v>
      </c>
      <c r="P154" s="42"/>
      <c r="Q154" s="42"/>
      <c r="R154" s="25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1"/>
      <c r="AR154" s="3"/>
    </row>
    <row r="155" spans="1:44" ht="18" customHeight="1" hidden="1">
      <c r="A155" s="41"/>
      <c r="B155" s="167"/>
      <c r="C155" s="180"/>
      <c r="D155" s="49">
        <v>228</v>
      </c>
      <c r="E155" s="61"/>
      <c r="F155" s="61"/>
      <c r="G155" s="25"/>
      <c r="H155" s="29"/>
      <c r="I155" s="115" t="s">
        <v>8</v>
      </c>
      <c r="J155" s="117"/>
      <c r="K155" s="97"/>
      <c r="L155" s="132"/>
      <c r="M155" s="177"/>
      <c r="N155" s="177"/>
      <c r="O155" s="97">
        <f t="shared" si="8"/>
        <v>0</v>
      </c>
      <c r="P155" s="42"/>
      <c r="Q155" s="42"/>
      <c r="R155" s="25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1"/>
      <c r="AR155" s="3"/>
    </row>
    <row r="156" spans="1:44" ht="18" customHeight="1" hidden="1">
      <c r="A156" s="41"/>
      <c r="B156" s="167"/>
      <c r="C156" s="168"/>
      <c r="D156" s="49">
        <v>229</v>
      </c>
      <c r="E156" s="61"/>
      <c r="F156" s="61"/>
      <c r="G156" s="25"/>
      <c r="H156" s="29"/>
      <c r="I156" s="115" t="s">
        <v>8</v>
      </c>
      <c r="J156" s="117"/>
      <c r="K156" s="97"/>
      <c r="L156" s="132"/>
      <c r="M156" s="177"/>
      <c r="N156" s="177"/>
      <c r="O156" s="97">
        <f t="shared" si="8"/>
        <v>0</v>
      </c>
      <c r="P156" s="42"/>
      <c r="Q156" s="42"/>
      <c r="R156" s="25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1"/>
      <c r="AR156" s="3"/>
    </row>
    <row r="157" spans="1:44" ht="18" customHeight="1" hidden="1">
      <c r="A157" s="41"/>
      <c r="B157" s="192"/>
      <c r="C157" s="193"/>
      <c r="D157" s="49">
        <v>230</v>
      </c>
      <c r="E157" s="61"/>
      <c r="F157" s="61"/>
      <c r="G157" s="25"/>
      <c r="H157" s="29"/>
      <c r="I157" s="115" t="s">
        <v>8</v>
      </c>
      <c r="J157" s="117"/>
      <c r="K157" s="97"/>
      <c r="L157" s="132"/>
      <c r="M157" s="177"/>
      <c r="N157" s="177"/>
      <c r="O157" s="97">
        <f t="shared" si="8"/>
        <v>0</v>
      </c>
      <c r="P157" s="42"/>
      <c r="Q157" s="42"/>
      <c r="R157" s="25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1"/>
      <c r="AR157" s="3"/>
    </row>
    <row r="158" spans="1:44" ht="18" customHeight="1" hidden="1">
      <c r="A158" s="41"/>
      <c r="B158" s="192"/>
      <c r="C158" s="193"/>
      <c r="D158" s="49">
        <v>231</v>
      </c>
      <c r="E158" s="61"/>
      <c r="F158" s="61"/>
      <c r="G158" s="25"/>
      <c r="H158" s="29"/>
      <c r="I158" s="115" t="s">
        <v>8</v>
      </c>
      <c r="J158" s="80"/>
      <c r="K158" s="97"/>
      <c r="L158" s="132"/>
      <c r="M158" s="177"/>
      <c r="N158" s="177"/>
      <c r="O158" s="97">
        <f t="shared" si="8"/>
        <v>0</v>
      </c>
      <c r="P158" s="42"/>
      <c r="Q158" s="42"/>
      <c r="R158" s="25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1"/>
      <c r="AR158" s="3"/>
    </row>
    <row r="159" spans="1:44" ht="18" customHeight="1" hidden="1">
      <c r="A159" s="41"/>
      <c r="B159" s="192"/>
      <c r="C159" s="193"/>
      <c r="D159" s="49"/>
      <c r="E159" s="61"/>
      <c r="F159" s="61"/>
      <c r="G159" s="25"/>
      <c r="H159" s="29"/>
      <c r="I159" s="115"/>
      <c r="J159" s="80"/>
      <c r="K159" s="97"/>
      <c r="L159" s="132"/>
      <c r="M159" s="177"/>
      <c r="N159" s="177"/>
      <c r="O159" s="106"/>
      <c r="P159" s="42"/>
      <c r="Q159" s="42"/>
      <c r="R159" s="25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1"/>
      <c r="AR159" s="3"/>
    </row>
    <row r="160" spans="1:44" ht="18" customHeight="1" hidden="1">
      <c r="A160" s="41"/>
      <c r="B160" s="192"/>
      <c r="C160" s="193"/>
      <c r="D160" s="49"/>
      <c r="E160" s="61"/>
      <c r="F160" s="61"/>
      <c r="G160" s="25"/>
      <c r="H160" s="29"/>
      <c r="I160" s="115"/>
      <c r="J160" s="80"/>
      <c r="K160" s="97"/>
      <c r="L160" s="132"/>
      <c r="M160" s="177"/>
      <c r="N160" s="177"/>
      <c r="O160" s="106"/>
      <c r="P160" s="42"/>
      <c r="Q160" s="42"/>
      <c r="R160" s="25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1"/>
      <c r="AR160" s="3"/>
    </row>
    <row r="161" spans="1:44" ht="18" customHeight="1" hidden="1">
      <c r="A161" s="41"/>
      <c r="B161" s="192"/>
      <c r="C161" s="193"/>
      <c r="D161" s="49"/>
      <c r="E161" s="61"/>
      <c r="F161" s="61"/>
      <c r="G161" s="25"/>
      <c r="H161" s="29"/>
      <c r="I161" s="115"/>
      <c r="J161" s="80"/>
      <c r="K161" s="97"/>
      <c r="L161" s="132"/>
      <c r="M161" s="177"/>
      <c r="N161" s="177"/>
      <c r="O161" s="106"/>
      <c r="P161" s="42"/>
      <c r="Q161" s="42"/>
      <c r="R161" s="25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1"/>
      <c r="AR161" s="3"/>
    </row>
    <row r="162" spans="1:44" ht="18" customHeight="1" hidden="1">
      <c r="A162" s="41"/>
      <c r="B162" s="192"/>
      <c r="C162" s="193"/>
      <c r="D162" s="49"/>
      <c r="E162" s="61"/>
      <c r="F162" s="61"/>
      <c r="G162" s="25"/>
      <c r="H162" s="29"/>
      <c r="I162" s="115"/>
      <c r="J162" s="80"/>
      <c r="K162" s="97"/>
      <c r="L162" s="132"/>
      <c r="M162" s="177"/>
      <c r="N162" s="177"/>
      <c r="O162" s="106"/>
      <c r="P162" s="42"/>
      <c r="Q162" s="42"/>
      <c r="R162" s="25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1"/>
      <c r="AR162" s="3"/>
    </row>
    <row r="163" spans="1:44" ht="18" customHeight="1" hidden="1">
      <c r="A163" s="41"/>
      <c r="B163" s="192"/>
      <c r="C163" s="193"/>
      <c r="D163" s="49"/>
      <c r="E163" s="61"/>
      <c r="F163" s="61"/>
      <c r="G163" s="25"/>
      <c r="H163" s="29"/>
      <c r="I163" s="115"/>
      <c r="J163" s="80"/>
      <c r="K163" s="97"/>
      <c r="L163" s="132"/>
      <c r="M163" s="177"/>
      <c r="N163" s="177"/>
      <c r="O163" s="106"/>
      <c r="P163" s="42"/>
      <c r="Q163" s="42"/>
      <c r="R163" s="25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1"/>
      <c r="AR163" s="3"/>
    </row>
    <row r="164" spans="1:44" ht="18" customHeight="1" hidden="1">
      <c r="A164" s="41"/>
      <c r="B164" s="192"/>
      <c r="C164" s="193"/>
      <c r="D164" s="49"/>
      <c r="E164" s="61"/>
      <c r="F164" s="61"/>
      <c r="G164" s="25"/>
      <c r="H164" s="29"/>
      <c r="I164" s="115"/>
      <c r="J164" s="80"/>
      <c r="K164" s="97"/>
      <c r="L164" s="132"/>
      <c r="M164" s="177"/>
      <c r="N164" s="177"/>
      <c r="O164" s="106"/>
      <c r="P164" s="42"/>
      <c r="Q164" s="42"/>
      <c r="R164" s="25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1"/>
      <c r="AR164" s="3"/>
    </row>
    <row r="165" spans="1:44" ht="18" customHeight="1" hidden="1">
      <c r="A165" s="41"/>
      <c r="B165" s="192"/>
      <c r="C165" s="193"/>
      <c r="D165" s="49"/>
      <c r="E165" s="61"/>
      <c r="F165" s="61"/>
      <c r="G165" s="25"/>
      <c r="H165" s="29"/>
      <c r="I165" s="115"/>
      <c r="J165" s="80"/>
      <c r="K165" s="97"/>
      <c r="L165" s="132"/>
      <c r="M165" s="177"/>
      <c r="N165" s="177"/>
      <c r="O165" s="106"/>
      <c r="P165" s="42"/>
      <c r="Q165" s="42"/>
      <c r="R165" s="25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1"/>
      <c r="AR165" s="3"/>
    </row>
    <row r="166" spans="1:44" ht="18" customHeight="1" hidden="1">
      <c r="A166" s="41"/>
      <c r="B166" s="192"/>
      <c r="C166" s="193"/>
      <c r="D166" s="49"/>
      <c r="E166" s="61"/>
      <c r="F166" s="61"/>
      <c r="G166" s="25"/>
      <c r="H166" s="29"/>
      <c r="I166" s="115"/>
      <c r="J166" s="80"/>
      <c r="K166" s="97"/>
      <c r="L166" s="132"/>
      <c r="M166" s="177"/>
      <c r="N166" s="177"/>
      <c r="O166" s="106"/>
      <c r="P166" s="42"/>
      <c r="Q166" s="42"/>
      <c r="R166" s="25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1"/>
      <c r="AR166" s="3"/>
    </row>
    <row r="167" spans="1:44" ht="18" customHeight="1" hidden="1">
      <c r="A167" s="41"/>
      <c r="B167" s="192"/>
      <c r="C167" s="193"/>
      <c r="D167" s="49"/>
      <c r="E167" s="61"/>
      <c r="F167" s="61"/>
      <c r="G167" s="25"/>
      <c r="H167" s="29"/>
      <c r="I167" s="115"/>
      <c r="J167" s="80"/>
      <c r="K167" s="97"/>
      <c r="L167" s="132"/>
      <c r="M167" s="177"/>
      <c r="N167" s="177"/>
      <c r="O167" s="106"/>
      <c r="P167" s="42"/>
      <c r="Q167" s="42"/>
      <c r="R167" s="25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1"/>
      <c r="AR167" s="3"/>
    </row>
    <row r="168" spans="1:44" ht="18" customHeight="1" hidden="1">
      <c r="A168" s="41"/>
      <c r="B168" s="167"/>
      <c r="C168" s="168"/>
      <c r="D168" s="49"/>
      <c r="E168" s="49"/>
      <c r="F168" s="49"/>
      <c r="G168" s="25"/>
      <c r="H168" s="29"/>
      <c r="I168" s="115"/>
      <c r="J168" s="80"/>
      <c r="K168" s="97"/>
      <c r="L168" s="132"/>
      <c r="M168" s="177"/>
      <c r="N168" s="177"/>
      <c r="O168" s="107"/>
      <c r="P168" s="42"/>
      <c r="Q168" s="42"/>
      <c r="R168" s="25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1"/>
      <c r="AR168" s="3"/>
    </row>
    <row r="169" spans="1:44" ht="18" customHeight="1" hidden="1">
      <c r="A169" s="103"/>
      <c r="B169" s="167"/>
      <c r="C169" s="168"/>
      <c r="D169" s="49">
        <v>232</v>
      </c>
      <c r="E169" s="49"/>
      <c r="F169" s="49"/>
      <c r="G169" s="25"/>
      <c r="H169" s="29"/>
      <c r="I169" s="115" t="s">
        <v>8</v>
      </c>
      <c r="J169" s="81"/>
      <c r="K169" s="110"/>
      <c r="L169" s="131"/>
      <c r="M169" s="177"/>
      <c r="N169" s="177"/>
      <c r="O169" s="97">
        <f>SUM(J169)</f>
        <v>0</v>
      </c>
      <c r="P169" s="42"/>
      <c r="Q169" s="42"/>
      <c r="R169" s="25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1"/>
      <c r="AR169" s="3"/>
    </row>
    <row r="170" spans="1:44" ht="18">
      <c r="A170" s="103"/>
      <c r="B170" s="167"/>
      <c r="C170" s="168"/>
      <c r="D170" s="49"/>
      <c r="E170" s="49"/>
      <c r="F170" s="49"/>
      <c r="G170" s="25"/>
      <c r="H170" s="29"/>
      <c r="I170" s="28"/>
      <c r="J170" s="117"/>
      <c r="K170" s="110"/>
      <c r="L170" s="131"/>
      <c r="M170" s="177"/>
      <c r="N170" s="177"/>
      <c r="O170" s="97"/>
      <c r="P170" s="42"/>
      <c r="Q170" s="42"/>
      <c r="R170" s="25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1"/>
      <c r="AR170" s="3"/>
    </row>
    <row r="171" spans="1:44" ht="18">
      <c r="A171" s="103"/>
      <c r="B171" s="167"/>
      <c r="C171" s="168"/>
      <c r="D171" s="49"/>
      <c r="E171" s="49"/>
      <c r="F171" s="49"/>
      <c r="G171" s="25"/>
      <c r="H171" s="29"/>
      <c r="I171" s="28"/>
      <c r="J171" s="81"/>
      <c r="K171" s="109"/>
      <c r="L171" s="131"/>
      <c r="M171" s="177"/>
      <c r="N171" s="177"/>
      <c r="O171" s="97"/>
      <c r="P171" s="42"/>
      <c r="Q171" s="42"/>
      <c r="R171" s="25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1"/>
      <c r="AR171" s="3"/>
    </row>
    <row r="172" spans="1:44" ht="18">
      <c r="A172" s="103"/>
      <c r="B172" s="167"/>
      <c r="C172" s="168"/>
      <c r="D172" s="49"/>
      <c r="E172" s="49"/>
      <c r="F172" s="49"/>
      <c r="G172" s="25"/>
      <c r="H172" s="29"/>
      <c r="I172" s="28"/>
      <c r="J172" s="81"/>
      <c r="K172" s="110"/>
      <c r="L172" s="186"/>
      <c r="M172" s="177"/>
      <c r="N172" s="177"/>
      <c r="O172" s="111"/>
      <c r="P172" s="42"/>
      <c r="Q172" s="42"/>
      <c r="R172" s="25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1"/>
      <c r="AR172" s="3"/>
    </row>
    <row r="173" spans="1:44" ht="18">
      <c r="A173" s="103"/>
      <c r="B173" s="167"/>
      <c r="C173" s="168"/>
      <c r="D173" s="49"/>
      <c r="E173" s="49"/>
      <c r="F173" s="49"/>
      <c r="G173" s="25"/>
      <c r="H173" s="29"/>
      <c r="I173" s="28"/>
      <c r="J173" s="81"/>
      <c r="K173" s="109"/>
      <c r="L173" s="177"/>
      <c r="M173" s="177"/>
      <c r="N173" s="177"/>
      <c r="O173" s="111"/>
      <c r="P173" s="42"/>
      <c r="Q173" s="42"/>
      <c r="R173" s="25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1"/>
      <c r="AR173" s="3"/>
    </row>
    <row r="174" spans="1:44" ht="18">
      <c r="A174" s="103"/>
      <c r="B174" s="167"/>
      <c r="C174" s="168"/>
      <c r="D174" s="49"/>
      <c r="E174" s="49"/>
      <c r="F174" s="49"/>
      <c r="G174" s="25"/>
      <c r="H174" s="29"/>
      <c r="I174" s="28"/>
      <c r="J174" s="81"/>
      <c r="K174" s="109"/>
      <c r="L174" s="177"/>
      <c r="M174" s="177"/>
      <c r="N174" s="177"/>
      <c r="O174" s="111"/>
      <c r="P174" s="42"/>
      <c r="Q174" s="42"/>
      <c r="R174" s="25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1"/>
      <c r="AR174" s="3"/>
    </row>
    <row r="175" spans="1:44" ht="18">
      <c r="A175" s="103"/>
      <c r="B175" s="167"/>
      <c r="C175" s="168"/>
      <c r="D175" s="49"/>
      <c r="E175" s="49"/>
      <c r="F175" s="49"/>
      <c r="G175" s="25"/>
      <c r="H175" s="29"/>
      <c r="I175" s="28"/>
      <c r="J175" s="81"/>
      <c r="K175" s="109"/>
      <c r="L175" s="177"/>
      <c r="M175" s="177"/>
      <c r="N175" s="177"/>
      <c r="O175" s="111"/>
      <c r="P175" s="42"/>
      <c r="Q175" s="42"/>
      <c r="R175" s="25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1"/>
      <c r="AR175" s="3"/>
    </row>
    <row r="176" spans="1:44" ht="18">
      <c r="A176" s="35"/>
      <c r="B176" s="162"/>
      <c r="C176" s="168"/>
      <c r="D176" s="49"/>
      <c r="E176" s="49"/>
      <c r="F176" s="49"/>
      <c r="G176" s="25"/>
      <c r="H176" s="29"/>
      <c r="I176" s="28"/>
      <c r="J176" s="81"/>
      <c r="K176" s="109"/>
      <c r="L176" s="177"/>
      <c r="M176" s="177"/>
      <c r="N176" s="177"/>
      <c r="O176" s="111"/>
      <c r="P176" s="42"/>
      <c r="Q176" s="42"/>
      <c r="R176" s="25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1"/>
      <c r="AR176" s="3"/>
    </row>
    <row r="177" spans="1:44" ht="18">
      <c r="A177" s="35"/>
      <c r="B177" s="167"/>
      <c r="C177" s="168"/>
      <c r="D177" s="49"/>
      <c r="E177" s="49"/>
      <c r="F177" s="49"/>
      <c r="G177" s="25"/>
      <c r="H177" s="29"/>
      <c r="I177" s="28"/>
      <c r="J177" s="80"/>
      <c r="K177" s="97"/>
      <c r="L177" s="177"/>
      <c r="M177" s="177"/>
      <c r="N177" s="177"/>
      <c r="O177" s="111"/>
      <c r="P177" s="42"/>
      <c r="Q177" s="42"/>
      <c r="R177" s="25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1"/>
      <c r="AR177" s="3"/>
    </row>
    <row r="178" spans="1:44" ht="18">
      <c r="A178" s="35"/>
      <c r="B178" s="167"/>
      <c r="C178" s="180"/>
      <c r="D178" s="49"/>
      <c r="E178" s="61"/>
      <c r="F178" s="61"/>
      <c r="G178" s="25"/>
      <c r="H178" s="29"/>
      <c r="I178" s="28"/>
      <c r="J178" s="80"/>
      <c r="K178" s="97"/>
      <c r="L178" s="177"/>
      <c r="M178" s="177"/>
      <c r="N178" s="177"/>
      <c r="O178" s="111"/>
      <c r="P178" s="42"/>
      <c r="Q178" s="42"/>
      <c r="R178" s="25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1"/>
      <c r="AR178" s="3"/>
    </row>
    <row r="179" spans="1:44" ht="18">
      <c r="A179" s="35"/>
      <c r="B179" s="167"/>
      <c r="C179" s="180"/>
      <c r="D179" s="49"/>
      <c r="E179" s="61"/>
      <c r="F179" s="61"/>
      <c r="G179" s="25"/>
      <c r="H179" s="29"/>
      <c r="I179" s="28"/>
      <c r="J179" s="80"/>
      <c r="K179" s="97"/>
      <c r="L179" s="177"/>
      <c r="M179" s="177"/>
      <c r="N179" s="177"/>
      <c r="O179" s="111"/>
      <c r="P179" s="42"/>
      <c r="Q179" s="42"/>
      <c r="R179" s="25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1"/>
      <c r="AR179" s="3"/>
    </row>
    <row r="180" spans="1:44" ht="18">
      <c r="A180" s="35"/>
      <c r="B180" s="167"/>
      <c r="C180" s="168"/>
      <c r="D180" s="49"/>
      <c r="E180" s="49"/>
      <c r="F180" s="49"/>
      <c r="G180" s="37"/>
      <c r="H180" s="36"/>
      <c r="I180" s="28"/>
      <c r="J180" s="81"/>
      <c r="K180" s="97"/>
      <c r="L180" s="177"/>
      <c r="M180" s="177"/>
      <c r="N180" s="177"/>
      <c r="O180" s="111"/>
      <c r="P180" s="42"/>
      <c r="Q180" s="42"/>
      <c r="R180" s="25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1"/>
      <c r="AR180" s="3"/>
    </row>
    <row r="181" spans="1:44" ht="18">
      <c r="A181" s="35"/>
      <c r="B181" s="167"/>
      <c r="C181" s="168"/>
      <c r="D181" s="49"/>
      <c r="E181" s="49"/>
      <c r="F181" s="49"/>
      <c r="G181" s="37"/>
      <c r="H181" s="36"/>
      <c r="I181" s="28"/>
      <c r="J181" s="81"/>
      <c r="K181" s="97"/>
      <c r="L181" s="177"/>
      <c r="M181" s="177"/>
      <c r="N181" s="177"/>
      <c r="O181" s="111"/>
      <c r="P181" s="42"/>
      <c r="Q181" s="42"/>
      <c r="R181" s="25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1"/>
      <c r="AR181" s="3"/>
    </row>
    <row r="182" spans="1:44" ht="18">
      <c r="A182" s="35"/>
      <c r="B182" s="167"/>
      <c r="C182" s="168"/>
      <c r="D182" s="49"/>
      <c r="E182" s="49"/>
      <c r="F182" s="49"/>
      <c r="G182" s="37"/>
      <c r="H182" s="36"/>
      <c r="I182" s="28"/>
      <c r="J182" s="81"/>
      <c r="K182" s="97"/>
      <c r="L182" s="178"/>
      <c r="M182" s="178"/>
      <c r="N182" s="178"/>
      <c r="O182" s="111"/>
      <c r="P182" s="42"/>
      <c r="Q182" s="42"/>
      <c r="R182" s="25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1"/>
      <c r="AR182" s="3"/>
    </row>
    <row r="183" spans="1:44" ht="18">
      <c r="A183" s="35"/>
      <c r="B183" s="167"/>
      <c r="C183" s="168"/>
      <c r="D183" s="49"/>
      <c r="E183" s="49"/>
      <c r="F183" s="49"/>
      <c r="G183" s="37"/>
      <c r="H183" s="36"/>
      <c r="I183" s="28"/>
      <c r="J183" s="81"/>
      <c r="K183" s="97"/>
      <c r="L183" s="97"/>
      <c r="M183" s="111"/>
      <c r="N183" s="86"/>
      <c r="O183" s="111"/>
      <c r="P183" s="42"/>
      <c r="Q183" s="42"/>
      <c r="R183" s="25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1"/>
      <c r="AR183" s="3"/>
    </row>
    <row r="184" spans="1:44" ht="18" hidden="1">
      <c r="A184" s="35"/>
      <c r="B184" s="167"/>
      <c r="C184" s="168"/>
      <c r="D184" s="49"/>
      <c r="E184" s="49"/>
      <c r="F184" s="49"/>
      <c r="G184" s="37"/>
      <c r="H184" s="36"/>
      <c r="I184" s="28"/>
      <c r="J184" s="81"/>
      <c r="K184" s="97"/>
      <c r="L184" s="97"/>
      <c r="M184" s="111"/>
      <c r="N184" s="86"/>
      <c r="O184" s="111"/>
      <c r="P184" s="42"/>
      <c r="Q184" s="42"/>
      <c r="R184" s="25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1"/>
      <c r="AR184" s="3"/>
    </row>
    <row r="185" spans="1:44" ht="18" hidden="1">
      <c r="A185" s="35"/>
      <c r="B185" s="167"/>
      <c r="C185" s="168"/>
      <c r="D185" s="49"/>
      <c r="E185" s="49"/>
      <c r="F185" s="49"/>
      <c r="G185" s="37"/>
      <c r="H185" s="36"/>
      <c r="I185" s="28"/>
      <c r="J185" s="81"/>
      <c r="K185" s="97"/>
      <c r="L185" s="97"/>
      <c r="M185" s="111"/>
      <c r="N185" s="86"/>
      <c r="O185" s="111"/>
      <c r="P185" s="42"/>
      <c r="Q185" s="42"/>
      <c r="R185" s="25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1"/>
      <c r="AR185" s="3"/>
    </row>
    <row r="186" spans="1:44" ht="18" hidden="1">
      <c r="A186" s="35"/>
      <c r="B186" s="167"/>
      <c r="C186" s="168"/>
      <c r="D186" s="49"/>
      <c r="E186" s="49"/>
      <c r="F186" s="49"/>
      <c r="G186" s="37"/>
      <c r="H186" s="36"/>
      <c r="I186" s="28"/>
      <c r="J186" s="81"/>
      <c r="K186" s="97"/>
      <c r="L186" s="97"/>
      <c r="M186" s="111"/>
      <c r="N186" s="86"/>
      <c r="O186" s="111"/>
      <c r="P186" s="42"/>
      <c r="Q186" s="42"/>
      <c r="R186" s="25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1"/>
      <c r="AR186" s="3"/>
    </row>
    <row r="187" spans="1:44" ht="18">
      <c r="A187" s="35"/>
      <c r="B187" s="167"/>
      <c r="C187" s="168"/>
      <c r="D187" s="49"/>
      <c r="E187" s="49"/>
      <c r="F187" s="49"/>
      <c r="G187" s="25"/>
      <c r="H187" s="29"/>
      <c r="I187" s="28"/>
      <c r="J187" s="81"/>
      <c r="K187" s="97"/>
      <c r="L187" s="97"/>
      <c r="M187" s="111"/>
      <c r="N187" s="111"/>
      <c r="O187" s="86"/>
      <c r="P187" s="42"/>
      <c r="Q187" s="42"/>
      <c r="R187" s="25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1"/>
      <c r="AR187" s="3"/>
    </row>
    <row r="188" spans="1:44" ht="18">
      <c r="A188" s="35"/>
      <c r="B188" s="167"/>
      <c r="C188" s="168"/>
      <c r="D188" s="49"/>
      <c r="E188" s="49"/>
      <c r="F188" s="49"/>
      <c r="G188" s="25"/>
      <c r="H188" s="29"/>
      <c r="I188" s="28"/>
      <c r="J188" s="81"/>
      <c r="K188" s="97"/>
      <c r="L188" s="97"/>
      <c r="M188" s="111"/>
      <c r="N188" s="111"/>
      <c r="O188" s="86"/>
      <c r="P188" s="42"/>
      <c r="Q188" s="42"/>
      <c r="R188" s="25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1"/>
      <c r="AR188" s="3"/>
    </row>
    <row r="189" spans="1:44" ht="18">
      <c r="A189" s="34"/>
      <c r="B189" s="167"/>
      <c r="C189" s="168"/>
      <c r="D189" s="49"/>
      <c r="E189" s="49"/>
      <c r="F189" s="49"/>
      <c r="G189" s="25"/>
      <c r="H189" s="29"/>
      <c r="I189" s="28"/>
      <c r="J189" s="81"/>
      <c r="K189" s="97"/>
      <c r="L189" s="97"/>
      <c r="M189" s="111"/>
      <c r="N189" s="111"/>
      <c r="O189" s="86"/>
      <c r="P189" s="42"/>
      <c r="Q189" s="42"/>
      <c r="R189" s="25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1"/>
      <c r="AR189" s="3"/>
    </row>
    <row r="190" spans="1:44" ht="18" hidden="1">
      <c r="A190" s="34"/>
      <c r="B190" s="167"/>
      <c r="C190" s="168"/>
      <c r="D190" s="49"/>
      <c r="E190" s="49"/>
      <c r="F190" s="49"/>
      <c r="G190" s="25"/>
      <c r="H190" s="29"/>
      <c r="I190" s="28"/>
      <c r="J190" s="80"/>
      <c r="K190" s="97"/>
      <c r="L190" s="97"/>
      <c r="M190" s="111"/>
      <c r="N190" s="111"/>
      <c r="O190" s="86"/>
      <c r="P190" s="42"/>
      <c r="Q190" s="42"/>
      <c r="R190" s="25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1"/>
      <c r="AR190" s="3"/>
    </row>
    <row r="191" spans="1:44" ht="18" hidden="1">
      <c r="A191" s="34"/>
      <c r="B191" s="167"/>
      <c r="C191" s="168"/>
      <c r="D191" s="49"/>
      <c r="E191" s="49"/>
      <c r="F191" s="49"/>
      <c r="G191" s="25"/>
      <c r="H191" s="29"/>
      <c r="I191" s="28"/>
      <c r="J191" s="80"/>
      <c r="K191" s="97"/>
      <c r="L191" s="97"/>
      <c r="M191" s="111"/>
      <c r="N191" s="111"/>
      <c r="O191" s="86"/>
      <c r="P191" s="42"/>
      <c r="Q191" s="42"/>
      <c r="R191" s="25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1"/>
      <c r="AR191" s="3"/>
    </row>
    <row r="192" spans="1:44" ht="18" hidden="1">
      <c r="A192" s="34"/>
      <c r="B192" s="167"/>
      <c r="C192" s="168"/>
      <c r="D192" s="49"/>
      <c r="E192" s="49"/>
      <c r="F192" s="49"/>
      <c r="G192" s="25"/>
      <c r="H192" s="29"/>
      <c r="I192" s="28"/>
      <c r="J192" s="80"/>
      <c r="K192" s="97"/>
      <c r="L192" s="97"/>
      <c r="M192" s="111"/>
      <c r="N192" s="111"/>
      <c r="O192" s="86"/>
      <c r="P192" s="42"/>
      <c r="Q192" s="42"/>
      <c r="R192" s="25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1"/>
      <c r="AR192" s="3"/>
    </row>
    <row r="193" spans="1:44" ht="18" hidden="1">
      <c r="A193" s="34"/>
      <c r="B193" s="167"/>
      <c r="C193" s="168"/>
      <c r="D193" s="49"/>
      <c r="E193" s="49"/>
      <c r="F193" s="49"/>
      <c r="G193" s="25"/>
      <c r="H193" s="29"/>
      <c r="I193" s="28"/>
      <c r="J193" s="80"/>
      <c r="K193" s="97"/>
      <c r="L193" s="97"/>
      <c r="M193" s="111"/>
      <c r="N193" s="111"/>
      <c r="O193" s="86"/>
      <c r="P193" s="42"/>
      <c r="Q193" s="42"/>
      <c r="R193" s="25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1"/>
      <c r="AR193" s="3"/>
    </row>
    <row r="194" spans="1:44" ht="18" hidden="1">
      <c r="A194" s="34"/>
      <c r="B194" s="167"/>
      <c r="C194" s="168"/>
      <c r="D194" s="49"/>
      <c r="E194" s="49"/>
      <c r="F194" s="49"/>
      <c r="G194" s="25"/>
      <c r="H194" s="29"/>
      <c r="I194" s="28"/>
      <c r="J194" s="80"/>
      <c r="K194" s="97"/>
      <c r="L194" s="97"/>
      <c r="M194" s="111"/>
      <c r="N194" s="111"/>
      <c r="O194" s="86"/>
      <c r="P194" s="42"/>
      <c r="Q194" s="42"/>
      <c r="R194" s="25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1"/>
      <c r="AR194" s="3"/>
    </row>
    <row r="195" spans="1:44" ht="18" hidden="1">
      <c r="A195" s="34"/>
      <c r="B195" s="167"/>
      <c r="C195" s="168"/>
      <c r="D195" s="49"/>
      <c r="E195" s="49"/>
      <c r="F195" s="49"/>
      <c r="G195" s="25"/>
      <c r="H195" s="29"/>
      <c r="I195" s="28"/>
      <c r="J195" s="80"/>
      <c r="K195" s="97"/>
      <c r="L195" s="97"/>
      <c r="M195" s="111"/>
      <c r="N195" s="111"/>
      <c r="O195" s="86"/>
      <c r="P195" s="42"/>
      <c r="Q195" s="42"/>
      <c r="R195" s="25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1"/>
      <c r="AR195" s="3"/>
    </row>
    <row r="196" spans="1:44" ht="18" hidden="1">
      <c r="A196" s="34"/>
      <c r="B196" s="167"/>
      <c r="C196" s="168"/>
      <c r="D196" s="49"/>
      <c r="E196" s="49"/>
      <c r="F196" s="49"/>
      <c r="G196" s="25"/>
      <c r="H196" s="29"/>
      <c r="I196" s="28"/>
      <c r="J196" s="80"/>
      <c r="K196" s="97"/>
      <c r="L196" s="97"/>
      <c r="M196" s="86"/>
      <c r="N196" s="86">
        <f>SUM(J196)</f>
        <v>0</v>
      </c>
      <c r="O196" s="86">
        <f>SUM(J196)</f>
        <v>0</v>
      </c>
      <c r="P196" s="42"/>
      <c r="Q196" s="42"/>
      <c r="R196" s="25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1"/>
      <c r="AR196" s="3"/>
    </row>
    <row r="197" spans="1:44" s="74" customFormat="1" ht="18" hidden="1">
      <c r="A197" s="63"/>
      <c r="B197" s="194"/>
      <c r="C197" s="161"/>
      <c r="D197" s="64"/>
      <c r="E197" s="65"/>
      <c r="F197" s="65"/>
      <c r="G197" s="66"/>
      <c r="H197" s="67"/>
      <c r="I197" s="68"/>
      <c r="J197" s="82"/>
      <c r="K197" s="98"/>
      <c r="L197" s="98"/>
      <c r="M197" s="87"/>
      <c r="N197" s="87">
        <f>SUM(J197)</f>
        <v>0</v>
      </c>
      <c r="O197" s="87">
        <f>SUM(J197)</f>
        <v>0</v>
      </c>
      <c r="P197" s="69"/>
      <c r="Q197" s="70"/>
      <c r="R197" s="66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2"/>
      <c r="AR197" s="73"/>
    </row>
    <row r="198" spans="1:44" ht="18" hidden="1">
      <c r="A198" s="34"/>
      <c r="B198" s="167" t="s">
        <v>7</v>
      </c>
      <c r="C198" s="168"/>
      <c r="D198" s="24"/>
      <c r="E198" s="49"/>
      <c r="F198" s="49"/>
      <c r="G198" s="25"/>
      <c r="H198" s="29" t="s">
        <v>8</v>
      </c>
      <c r="I198" s="28"/>
      <c r="J198" s="80"/>
      <c r="K198" s="97">
        <f>SUM(J198)</f>
        <v>0</v>
      </c>
      <c r="L198" s="97"/>
      <c r="M198" s="86">
        <f>SUM(J198)</f>
        <v>0</v>
      </c>
      <c r="N198" s="86"/>
      <c r="O198" s="86"/>
      <c r="P198" s="27"/>
      <c r="Q198" s="42"/>
      <c r="R198" s="25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1"/>
      <c r="AR198" s="3"/>
    </row>
    <row r="199" spans="1:44" ht="18" hidden="1">
      <c r="A199" s="12"/>
      <c r="B199" s="167" t="s">
        <v>4</v>
      </c>
      <c r="C199" s="168"/>
      <c r="D199" s="24"/>
      <c r="E199" s="49"/>
      <c r="F199" s="49"/>
      <c r="G199" s="25" t="s">
        <v>8</v>
      </c>
      <c r="H199" s="29"/>
      <c r="I199" s="28"/>
      <c r="J199" s="80"/>
      <c r="K199" s="97">
        <f>SUM(J199)</f>
        <v>0</v>
      </c>
      <c r="L199" s="97"/>
      <c r="M199" s="86">
        <f>SUM(J199)</f>
        <v>0</v>
      </c>
      <c r="N199" s="86"/>
      <c r="O199" s="86"/>
      <c r="P199" s="22"/>
      <c r="Q199" s="44"/>
      <c r="R199" s="25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1"/>
      <c r="AR199" s="3"/>
    </row>
    <row r="200" spans="1:44" ht="18" hidden="1">
      <c r="A200" s="12"/>
      <c r="B200" s="167" t="s">
        <v>5</v>
      </c>
      <c r="C200" s="168"/>
      <c r="D200" s="24"/>
      <c r="E200" s="49"/>
      <c r="F200" s="49"/>
      <c r="G200" s="25" t="s">
        <v>8</v>
      </c>
      <c r="H200" s="29"/>
      <c r="I200" s="28"/>
      <c r="J200" s="80"/>
      <c r="K200" s="97">
        <f>SUM(J200)</f>
        <v>0</v>
      </c>
      <c r="L200" s="97"/>
      <c r="M200" s="86">
        <f>SUM(J200)</f>
        <v>0</v>
      </c>
      <c r="N200" s="86"/>
      <c r="O200" s="86"/>
      <c r="P200" s="22"/>
      <c r="Q200" s="44"/>
      <c r="R200" s="25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1"/>
      <c r="AR200" s="3"/>
    </row>
    <row r="201" spans="1:44" ht="18" hidden="1">
      <c r="A201" s="21"/>
      <c r="B201" s="167" t="s">
        <v>14</v>
      </c>
      <c r="C201" s="180"/>
      <c r="D201" s="46"/>
      <c r="E201" s="61"/>
      <c r="F201" s="61"/>
      <c r="G201" s="25" t="s">
        <v>8</v>
      </c>
      <c r="H201" s="20"/>
      <c r="I201" s="8"/>
      <c r="J201" s="83"/>
      <c r="K201" s="99"/>
      <c r="L201" s="99"/>
      <c r="M201" s="88">
        <f aca="true" t="shared" si="9" ref="M201:M227">IF($H201=8000,$K201,"")</f>
      </c>
      <c r="N201" s="88"/>
      <c r="O201" s="88"/>
      <c r="P201" s="7"/>
      <c r="Q201" s="7">
        <f aca="true" t="shared" si="10" ref="Q201:Q227">IF($H201=8001,$K201,"")</f>
      </c>
      <c r="R201" s="25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1"/>
      <c r="AR201" s="3"/>
    </row>
    <row r="202" spans="1:44" s="58" customFormat="1" ht="18">
      <c r="A202" s="35"/>
      <c r="B202" s="167"/>
      <c r="C202" s="168"/>
      <c r="D202" s="24"/>
      <c r="E202" s="49"/>
      <c r="F202" s="49"/>
      <c r="G202" s="54"/>
      <c r="H202" s="55"/>
      <c r="I202" s="28"/>
      <c r="J202" s="80"/>
      <c r="K202" s="100">
        <f aca="true" t="shared" si="11" ref="K202:K227">IF(OR(G202&lt;0,I202&gt;0),ROUND(G202/(1+I202%),2),ROUND(G202/(1+J202%),2))</f>
        <v>0</v>
      </c>
      <c r="L202" s="100"/>
      <c r="M202" s="89">
        <f t="shared" si="9"/>
      </c>
      <c r="N202" s="89"/>
      <c r="O202" s="89"/>
      <c r="P202" s="33"/>
      <c r="Q202" s="33">
        <f t="shared" si="10"/>
      </c>
      <c r="R202" s="25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7"/>
      <c r="AR202" s="57"/>
    </row>
    <row r="203" spans="1:44" s="58" customFormat="1" ht="18">
      <c r="A203" s="35"/>
      <c r="B203" s="167"/>
      <c r="C203" s="168"/>
      <c r="D203" s="24"/>
      <c r="E203" s="49"/>
      <c r="F203" s="49"/>
      <c r="G203" s="54"/>
      <c r="H203" s="55"/>
      <c r="I203" s="28"/>
      <c r="J203" s="80"/>
      <c r="K203" s="100">
        <f t="shared" si="11"/>
        <v>0</v>
      </c>
      <c r="L203" s="100"/>
      <c r="M203" s="89">
        <f t="shared" si="9"/>
      </c>
      <c r="N203" s="89"/>
      <c r="O203" s="89"/>
      <c r="P203" s="33"/>
      <c r="Q203" s="33">
        <f t="shared" si="10"/>
      </c>
      <c r="R203" s="25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7"/>
      <c r="AR203" s="57"/>
    </row>
    <row r="204" spans="1:44" s="58" customFormat="1" ht="18">
      <c r="A204" s="35"/>
      <c r="B204" s="167"/>
      <c r="C204" s="168"/>
      <c r="D204" s="24"/>
      <c r="E204" s="49"/>
      <c r="F204" s="49"/>
      <c r="G204" s="54"/>
      <c r="H204" s="55"/>
      <c r="I204" s="28"/>
      <c r="J204" s="80"/>
      <c r="K204" s="100">
        <f t="shared" si="11"/>
        <v>0</v>
      </c>
      <c r="L204" s="100"/>
      <c r="M204" s="89">
        <f t="shared" si="9"/>
      </c>
      <c r="N204" s="89"/>
      <c r="O204" s="89"/>
      <c r="P204" s="33"/>
      <c r="Q204" s="33">
        <f t="shared" si="10"/>
      </c>
      <c r="R204" s="25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7"/>
      <c r="AR204" s="57"/>
    </row>
    <row r="205" spans="1:44" s="58" customFormat="1" ht="18">
      <c r="A205" s="34"/>
      <c r="B205" s="162"/>
      <c r="C205" s="168"/>
      <c r="D205" s="24"/>
      <c r="E205" s="49"/>
      <c r="F205" s="49"/>
      <c r="G205" s="54"/>
      <c r="H205" s="55"/>
      <c r="I205" s="28"/>
      <c r="J205" s="80"/>
      <c r="K205" s="100">
        <f t="shared" si="11"/>
        <v>0</v>
      </c>
      <c r="L205" s="100"/>
      <c r="M205" s="89">
        <f t="shared" si="9"/>
      </c>
      <c r="N205" s="89"/>
      <c r="O205" s="89"/>
      <c r="P205" s="33"/>
      <c r="Q205" s="33">
        <f t="shared" si="10"/>
      </c>
      <c r="R205" s="25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7"/>
      <c r="AR205" s="57"/>
    </row>
    <row r="206" spans="1:44" s="58" customFormat="1" ht="18">
      <c r="A206" s="34"/>
      <c r="B206" s="162"/>
      <c r="C206" s="168"/>
      <c r="D206" s="24"/>
      <c r="E206" s="49"/>
      <c r="F206" s="49"/>
      <c r="G206" s="54"/>
      <c r="H206" s="55"/>
      <c r="I206" s="28"/>
      <c r="J206" s="80"/>
      <c r="K206" s="100">
        <f t="shared" si="11"/>
        <v>0</v>
      </c>
      <c r="L206" s="100"/>
      <c r="M206" s="89">
        <f t="shared" si="9"/>
      </c>
      <c r="N206" s="89"/>
      <c r="O206" s="89"/>
      <c r="P206" s="33"/>
      <c r="Q206" s="33">
        <f t="shared" si="10"/>
      </c>
      <c r="R206" s="25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7"/>
      <c r="AR206" s="57"/>
    </row>
    <row r="207" spans="1:44" s="58" customFormat="1" ht="18">
      <c r="A207" s="34"/>
      <c r="B207" s="162"/>
      <c r="C207" s="168"/>
      <c r="D207" s="24"/>
      <c r="E207" s="49"/>
      <c r="F207" s="49"/>
      <c r="G207" s="54"/>
      <c r="H207" s="55"/>
      <c r="I207" s="28"/>
      <c r="J207" s="80"/>
      <c r="K207" s="100">
        <f t="shared" si="11"/>
        <v>0</v>
      </c>
      <c r="L207" s="100"/>
      <c r="M207" s="89">
        <f t="shared" si="9"/>
      </c>
      <c r="N207" s="89"/>
      <c r="O207" s="89"/>
      <c r="P207" s="33"/>
      <c r="Q207" s="33">
        <f t="shared" si="10"/>
      </c>
      <c r="R207" s="25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7"/>
      <c r="AR207" s="57"/>
    </row>
    <row r="208" spans="1:44" ht="14.25">
      <c r="A208" s="9"/>
      <c r="B208" s="7"/>
      <c r="C208" s="6"/>
      <c r="D208" s="6"/>
      <c r="E208" s="8"/>
      <c r="F208" s="8"/>
      <c r="G208" s="7"/>
      <c r="H208" s="10"/>
      <c r="I208" s="8"/>
      <c r="J208" s="83"/>
      <c r="K208" s="99">
        <f t="shared" si="11"/>
        <v>0</v>
      </c>
      <c r="L208" s="99"/>
      <c r="M208" s="88">
        <f t="shared" si="9"/>
      </c>
      <c r="N208" s="88"/>
      <c r="O208" s="88"/>
      <c r="P208" s="7"/>
      <c r="Q208" s="7">
        <f t="shared" si="10"/>
      </c>
      <c r="R208" s="51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1"/>
      <c r="AR208" s="3"/>
    </row>
    <row r="209" spans="1:44" ht="14.25">
      <c r="A209" s="9"/>
      <c r="B209" s="7"/>
      <c r="C209" s="6"/>
      <c r="D209" s="6"/>
      <c r="E209" s="8"/>
      <c r="F209" s="8"/>
      <c r="G209" s="7"/>
      <c r="H209" s="10"/>
      <c r="I209" s="8"/>
      <c r="J209" s="83"/>
      <c r="K209" s="99">
        <f t="shared" si="11"/>
        <v>0</v>
      </c>
      <c r="L209" s="99"/>
      <c r="M209" s="88">
        <f t="shared" si="9"/>
      </c>
      <c r="N209" s="88"/>
      <c r="O209" s="88"/>
      <c r="P209" s="7"/>
      <c r="Q209" s="7">
        <f t="shared" si="10"/>
      </c>
      <c r="R209" s="51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1"/>
      <c r="AR209" s="3"/>
    </row>
    <row r="210" spans="1:44" ht="14.25">
      <c r="A210" s="9"/>
      <c r="B210" s="7"/>
      <c r="C210" s="6"/>
      <c r="D210" s="6"/>
      <c r="E210" s="8"/>
      <c r="F210" s="8"/>
      <c r="G210" s="7"/>
      <c r="H210" s="10"/>
      <c r="I210" s="8"/>
      <c r="J210" s="83"/>
      <c r="K210" s="99">
        <f t="shared" si="11"/>
        <v>0</v>
      </c>
      <c r="L210" s="99"/>
      <c r="M210" s="88">
        <f t="shared" si="9"/>
      </c>
      <c r="N210" s="88"/>
      <c r="O210" s="88"/>
      <c r="P210" s="7"/>
      <c r="Q210" s="7">
        <f t="shared" si="10"/>
      </c>
      <c r="R210" s="51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1"/>
      <c r="AR210" s="3"/>
    </row>
    <row r="211" spans="1:44" ht="14.25">
      <c r="A211" s="9"/>
      <c r="B211" s="7"/>
      <c r="C211" s="6"/>
      <c r="D211" s="6"/>
      <c r="E211" s="8"/>
      <c r="F211" s="8"/>
      <c r="G211" s="7"/>
      <c r="H211" s="10"/>
      <c r="I211" s="8"/>
      <c r="J211" s="83"/>
      <c r="K211" s="99">
        <f t="shared" si="11"/>
        <v>0</v>
      </c>
      <c r="L211" s="99"/>
      <c r="M211" s="88">
        <f t="shared" si="9"/>
      </c>
      <c r="N211" s="88"/>
      <c r="O211" s="88"/>
      <c r="P211" s="7"/>
      <c r="Q211" s="7">
        <f t="shared" si="10"/>
      </c>
      <c r="R211" s="51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1"/>
      <c r="AR211" s="3"/>
    </row>
    <row r="212" spans="1:44" ht="14.25">
      <c r="A212" s="9"/>
      <c r="B212" s="7"/>
      <c r="C212" s="6"/>
      <c r="D212" s="6"/>
      <c r="E212" s="8"/>
      <c r="F212" s="8"/>
      <c r="G212" s="7"/>
      <c r="H212" s="10"/>
      <c r="I212" s="8"/>
      <c r="J212" s="83"/>
      <c r="K212" s="99">
        <f t="shared" si="11"/>
        <v>0</v>
      </c>
      <c r="L212" s="99"/>
      <c r="M212" s="88">
        <f t="shared" si="9"/>
      </c>
      <c r="N212" s="88"/>
      <c r="O212" s="88"/>
      <c r="P212" s="7"/>
      <c r="Q212" s="7">
        <f t="shared" si="10"/>
      </c>
      <c r="R212" s="51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1"/>
      <c r="AR212" s="3"/>
    </row>
    <row r="213" spans="1:44" ht="14.25">
      <c r="A213" s="9"/>
      <c r="B213" s="7"/>
      <c r="C213" s="6"/>
      <c r="D213" s="6"/>
      <c r="E213" s="8"/>
      <c r="F213" s="8"/>
      <c r="G213" s="7"/>
      <c r="H213" s="10"/>
      <c r="I213" s="8"/>
      <c r="J213" s="83"/>
      <c r="K213" s="99">
        <f t="shared" si="11"/>
        <v>0</v>
      </c>
      <c r="L213" s="99"/>
      <c r="M213" s="88">
        <f t="shared" si="9"/>
      </c>
      <c r="N213" s="88"/>
      <c r="O213" s="88"/>
      <c r="P213" s="7"/>
      <c r="Q213" s="7">
        <f t="shared" si="10"/>
      </c>
      <c r="R213" s="51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1"/>
      <c r="AR213" s="3"/>
    </row>
    <row r="214" spans="1:44" ht="14.25">
      <c r="A214" s="9"/>
      <c r="B214" s="7"/>
      <c r="C214" s="6"/>
      <c r="D214" s="6"/>
      <c r="E214" s="8"/>
      <c r="F214" s="8"/>
      <c r="G214" s="7"/>
      <c r="H214" s="10"/>
      <c r="I214" s="8"/>
      <c r="J214" s="83"/>
      <c r="K214" s="99">
        <f t="shared" si="11"/>
        <v>0</v>
      </c>
      <c r="L214" s="99"/>
      <c r="M214" s="88">
        <f t="shared" si="9"/>
      </c>
      <c r="N214" s="88"/>
      <c r="O214" s="88"/>
      <c r="P214" s="7"/>
      <c r="Q214" s="7">
        <f t="shared" si="10"/>
      </c>
      <c r="R214" s="51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1"/>
      <c r="AR214" s="3"/>
    </row>
    <row r="215" spans="1:44" ht="14.25">
      <c r="A215" s="9"/>
      <c r="B215" s="7"/>
      <c r="C215" s="6"/>
      <c r="D215" s="6"/>
      <c r="E215" s="8"/>
      <c r="F215" s="8"/>
      <c r="G215" s="7"/>
      <c r="H215" s="10"/>
      <c r="I215" s="8"/>
      <c r="J215" s="83"/>
      <c r="K215" s="99">
        <f t="shared" si="11"/>
        <v>0</v>
      </c>
      <c r="L215" s="99"/>
      <c r="M215" s="88">
        <f t="shared" si="9"/>
      </c>
      <c r="N215" s="88"/>
      <c r="O215" s="88"/>
      <c r="P215" s="7"/>
      <c r="Q215" s="7">
        <f t="shared" si="10"/>
      </c>
      <c r="R215" s="51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1"/>
      <c r="AR215" s="3"/>
    </row>
    <row r="216" spans="1:44" ht="14.25">
      <c r="A216" s="9"/>
      <c r="B216" s="7"/>
      <c r="C216" s="6"/>
      <c r="D216" s="6"/>
      <c r="E216" s="8"/>
      <c r="F216" s="8"/>
      <c r="G216" s="7"/>
      <c r="H216" s="10"/>
      <c r="I216" s="8"/>
      <c r="J216" s="83"/>
      <c r="K216" s="99">
        <f t="shared" si="11"/>
        <v>0</v>
      </c>
      <c r="L216" s="99"/>
      <c r="M216" s="88">
        <f t="shared" si="9"/>
      </c>
      <c r="N216" s="88"/>
      <c r="O216" s="88"/>
      <c r="P216" s="7"/>
      <c r="Q216" s="7">
        <f t="shared" si="10"/>
      </c>
      <c r="R216" s="51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1"/>
      <c r="AR216" s="3"/>
    </row>
    <row r="217" spans="1:44" ht="14.25">
      <c r="A217" s="9"/>
      <c r="B217" s="7"/>
      <c r="C217" s="6"/>
      <c r="D217" s="6"/>
      <c r="E217" s="8"/>
      <c r="F217" s="8"/>
      <c r="G217" s="7"/>
      <c r="H217" s="10"/>
      <c r="I217" s="8"/>
      <c r="J217" s="83"/>
      <c r="K217" s="99">
        <f t="shared" si="11"/>
        <v>0</v>
      </c>
      <c r="L217" s="99"/>
      <c r="M217" s="88">
        <f t="shared" si="9"/>
      </c>
      <c r="N217" s="88"/>
      <c r="O217" s="88"/>
      <c r="P217" s="7"/>
      <c r="Q217" s="7">
        <f t="shared" si="10"/>
      </c>
      <c r="R217" s="51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1"/>
      <c r="AR217" s="3"/>
    </row>
    <row r="218" spans="1:44" ht="14.25">
      <c r="A218" s="9"/>
      <c r="B218" s="7"/>
      <c r="C218" s="6"/>
      <c r="D218" s="6"/>
      <c r="E218" s="8"/>
      <c r="F218" s="8"/>
      <c r="G218" s="7"/>
      <c r="H218" s="10"/>
      <c r="I218" s="8"/>
      <c r="J218" s="83"/>
      <c r="K218" s="99">
        <f t="shared" si="11"/>
        <v>0</v>
      </c>
      <c r="L218" s="99"/>
      <c r="M218" s="88">
        <f t="shared" si="9"/>
      </c>
      <c r="N218" s="88"/>
      <c r="O218" s="88"/>
      <c r="P218" s="7"/>
      <c r="Q218" s="7">
        <f t="shared" si="10"/>
      </c>
      <c r="R218" s="51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1"/>
      <c r="AR218" s="3"/>
    </row>
    <row r="219" spans="1:44" ht="14.25">
      <c r="A219" s="9"/>
      <c r="B219" s="7"/>
      <c r="C219" s="6"/>
      <c r="D219" s="6"/>
      <c r="E219" s="8"/>
      <c r="F219" s="8"/>
      <c r="G219" s="7"/>
      <c r="H219" s="10"/>
      <c r="I219" s="8"/>
      <c r="J219" s="83"/>
      <c r="K219" s="99">
        <f t="shared" si="11"/>
        <v>0</v>
      </c>
      <c r="L219" s="99"/>
      <c r="M219" s="88">
        <f t="shared" si="9"/>
      </c>
      <c r="N219" s="94"/>
      <c r="O219" s="94"/>
      <c r="P219" s="13"/>
      <c r="Q219" s="13">
        <f t="shared" si="10"/>
      </c>
      <c r="R219" s="51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1"/>
      <c r="AR219" s="3"/>
    </row>
    <row r="220" spans="1:44" ht="14.25">
      <c r="A220" s="9"/>
      <c r="B220" s="7"/>
      <c r="C220" s="6"/>
      <c r="D220" s="6"/>
      <c r="E220" s="8"/>
      <c r="F220" s="8"/>
      <c r="G220" s="7"/>
      <c r="H220" s="10"/>
      <c r="I220" s="8"/>
      <c r="J220" s="83"/>
      <c r="K220" s="99">
        <f t="shared" si="11"/>
        <v>0</v>
      </c>
      <c r="L220" s="99"/>
      <c r="M220" s="88">
        <f t="shared" si="9"/>
      </c>
      <c r="N220" s="94"/>
      <c r="O220" s="94"/>
      <c r="P220" s="13"/>
      <c r="Q220" s="13">
        <f t="shared" si="10"/>
      </c>
      <c r="R220" s="51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1"/>
      <c r="AR220" s="3"/>
    </row>
    <row r="221" spans="1:44" ht="14.25">
      <c r="A221" s="9"/>
      <c r="B221" s="7"/>
      <c r="C221" s="6"/>
      <c r="D221" s="6"/>
      <c r="E221" s="8"/>
      <c r="F221" s="8"/>
      <c r="G221" s="7"/>
      <c r="H221" s="10"/>
      <c r="I221" s="8"/>
      <c r="J221" s="83"/>
      <c r="K221" s="99">
        <f t="shared" si="11"/>
        <v>0</v>
      </c>
      <c r="L221" s="99"/>
      <c r="M221" s="88">
        <f t="shared" si="9"/>
      </c>
      <c r="N221" s="94"/>
      <c r="O221" s="94"/>
      <c r="P221" s="13"/>
      <c r="Q221" s="13">
        <f t="shared" si="10"/>
      </c>
      <c r="R221" s="51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1"/>
      <c r="AR221" s="3"/>
    </row>
    <row r="222" spans="1:44" ht="14.25">
      <c r="A222" s="9"/>
      <c r="B222" s="7"/>
      <c r="C222" s="6"/>
      <c r="D222" s="6"/>
      <c r="E222" s="8"/>
      <c r="F222" s="8"/>
      <c r="G222" s="7"/>
      <c r="H222" s="10"/>
      <c r="I222" s="8"/>
      <c r="J222" s="83"/>
      <c r="K222" s="99">
        <f t="shared" si="11"/>
        <v>0</v>
      </c>
      <c r="L222" s="99"/>
      <c r="M222" s="88">
        <f t="shared" si="9"/>
      </c>
      <c r="N222" s="94"/>
      <c r="O222" s="94"/>
      <c r="P222" s="13"/>
      <c r="Q222" s="13">
        <f t="shared" si="10"/>
      </c>
      <c r="R222" s="51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1"/>
      <c r="AR222" s="3"/>
    </row>
    <row r="223" spans="1:44" ht="14.25">
      <c r="A223" s="9"/>
      <c r="B223" s="7"/>
      <c r="C223" s="6"/>
      <c r="D223" s="6"/>
      <c r="E223" s="8"/>
      <c r="F223" s="8"/>
      <c r="G223" s="7"/>
      <c r="H223" s="10"/>
      <c r="I223" s="8"/>
      <c r="J223" s="83"/>
      <c r="K223" s="99">
        <f t="shared" si="11"/>
        <v>0</v>
      </c>
      <c r="L223" s="99"/>
      <c r="M223" s="88">
        <f t="shared" si="9"/>
      </c>
      <c r="N223" s="94"/>
      <c r="O223" s="94"/>
      <c r="P223" s="13"/>
      <c r="Q223" s="13">
        <f t="shared" si="10"/>
      </c>
      <c r="R223" s="51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1"/>
      <c r="AR223" s="3"/>
    </row>
    <row r="224" spans="1:44" ht="14.25">
      <c r="A224" s="9"/>
      <c r="B224" s="7"/>
      <c r="C224" s="6"/>
      <c r="D224" s="6"/>
      <c r="E224" s="8"/>
      <c r="F224" s="8"/>
      <c r="G224" s="7"/>
      <c r="H224" s="10"/>
      <c r="I224" s="8"/>
      <c r="J224" s="83"/>
      <c r="K224" s="99">
        <f t="shared" si="11"/>
        <v>0</v>
      </c>
      <c r="L224" s="99"/>
      <c r="M224" s="88">
        <f t="shared" si="9"/>
      </c>
      <c r="N224" s="94"/>
      <c r="O224" s="94"/>
      <c r="P224" s="13"/>
      <c r="Q224" s="13">
        <f t="shared" si="10"/>
      </c>
      <c r="R224" s="51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1"/>
      <c r="AR224" s="3"/>
    </row>
    <row r="225" spans="1:44" ht="14.25">
      <c r="A225" s="9"/>
      <c r="B225" s="7"/>
      <c r="C225" s="6"/>
      <c r="D225" s="6"/>
      <c r="E225" s="8"/>
      <c r="F225" s="8"/>
      <c r="G225" s="7"/>
      <c r="H225" s="10"/>
      <c r="I225" s="8"/>
      <c r="J225" s="83"/>
      <c r="K225" s="99">
        <f t="shared" si="11"/>
        <v>0</v>
      </c>
      <c r="L225" s="99"/>
      <c r="M225" s="88">
        <f t="shared" si="9"/>
      </c>
      <c r="N225" s="94"/>
      <c r="O225" s="94"/>
      <c r="P225" s="13"/>
      <c r="Q225" s="13">
        <f t="shared" si="10"/>
      </c>
      <c r="R225" s="51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1"/>
      <c r="AR225" s="3"/>
    </row>
    <row r="226" spans="1:44" ht="14.25">
      <c r="A226" s="9"/>
      <c r="B226" s="7"/>
      <c r="C226" s="6"/>
      <c r="D226" s="6"/>
      <c r="E226" s="8"/>
      <c r="F226" s="8"/>
      <c r="G226" s="7"/>
      <c r="H226" s="10"/>
      <c r="I226" s="8"/>
      <c r="J226" s="83"/>
      <c r="K226" s="99">
        <f t="shared" si="11"/>
        <v>0</v>
      </c>
      <c r="L226" s="99"/>
      <c r="M226" s="88">
        <f t="shared" si="9"/>
      </c>
      <c r="N226" s="94"/>
      <c r="O226" s="94"/>
      <c r="P226" s="13"/>
      <c r="Q226" s="13">
        <f t="shared" si="10"/>
      </c>
      <c r="R226" s="51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1"/>
      <c r="AR226" s="3"/>
    </row>
    <row r="227" spans="1:44" ht="14.25">
      <c r="A227" s="9"/>
      <c r="B227" s="7"/>
      <c r="C227" s="6"/>
      <c r="D227" s="6"/>
      <c r="E227" s="8"/>
      <c r="F227" s="8"/>
      <c r="G227" s="7"/>
      <c r="H227" s="10"/>
      <c r="I227" s="8"/>
      <c r="J227" s="83"/>
      <c r="K227" s="99">
        <f t="shared" si="11"/>
        <v>0</v>
      </c>
      <c r="L227" s="99"/>
      <c r="M227" s="88">
        <f t="shared" si="9"/>
      </c>
      <c r="N227" s="94"/>
      <c r="O227" s="94"/>
      <c r="P227" s="13"/>
      <c r="Q227" s="13">
        <f t="shared" si="10"/>
      </c>
      <c r="R227" s="51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1"/>
      <c r="AR227" s="3"/>
    </row>
    <row r="228" spans="1:44" ht="14.25">
      <c r="A228" s="9"/>
      <c r="B228" s="7"/>
      <c r="C228" s="6"/>
      <c r="D228" s="6"/>
      <c r="E228" s="8"/>
      <c r="F228" s="8"/>
      <c r="G228" s="7"/>
      <c r="H228" s="10"/>
      <c r="I228" s="8"/>
      <c r="J228" s="83"/>
      <c r="K228" s="99">
        <f aca="true" t="shared" si="12" ref="K228:K259">IF(OR(G228&lt;0,I228&gt;0),ROUND(G228/(1+I228%),2),ROUND(G228/(1+J228%),2))</f>
        <v>0</v>
      </c>
      <c r="L228" s="99"/>
      <c r="M228" s="88">
        <f aca="true" t="shared" si="13" ref="M228:M259">IF($H228=8000,$K228,"")</f>
      </c>
      <c r="N228" s="94"/>
      <c r="O228" s="94"/>
      <c r="P228" s="13"/>
      <c r="Q228" s="13">
        <f aca="true" t="shared" si="14" ref="Q228:Q259">IF($H228=8001,$K228,"")</f>
      </c>
      <c r="R228" s="51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1"/>
      <c r="AR228" s="3"/>
    </row>
    <row r="229" spans="1:44" ht="14.25">
      <c r="A229" s="9"/>
      <c r="B229" s="7"/>
      <c r="C229" s="6"/>
      <c r="D229" s="6"/>
      <c r="E229" s="8"/>
      <c r="F229" s="8"/>
      <c r="G229" s="7"/>
      <c r="H229" s="10"/>
      <c r="I229" s="8"/>
      <c r="J229" s="83"/>
      <c r="K229" s="99">
        <f t="shared" si="12"/>
        <v>0</v>
      </c>
      <c r="L229" s="99"/>
      <c r="M229" s="88">
        <f t="shared" si="13"/>
      </c>
      <c r="N229" s="94"/>
      <c r="O229" s="94"/>
      <c r="P229" s="13"/>
      <c r="Q229" s="13">
        <f t="shared" si="14"/>
      </c>
      <c r="R229" s="51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1"/>
      <c r="AR229" s="3"/>
    </row>
    <row r="230" spans="1:44" ht="14.25">
      <c r="A230" s="9"/>
      <c r="B230" s="7"/>
      <c r="C230" s="6"/>
      <c r="D230" s="6"/>
      <c r="E230" s="8"/>
      <c r="F230" s="8"/>
      <c r="G230" s="7"/>
      <c r="H230" s="10"/>
      <c r="I230" s="8"/>
      <c r="J230" s="83"/>
      <c r="K230" s="99">
        <f t="shared" si="12"/>
        <v>0</v>
      </c>
      <c r="L230" s="99"/>
      <c r="M230" s="88">
        <f t="shared" si="13"/>
      </c>
      <c r="N230" s="94"/>
      <c r="O230" s="94"/>
      <c r="P230" s="13"/>
      <c r="Q230" s="13">
        <f t="shared" si="14"/>
      </c>
      <c r="R230" s="51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1"/>
      <c r="AR230" s="3"/>
    </row>
    <row r="231" spans="1:44" ht="14.25">
      <c r="A231" s="9"/>
      <c r="B231" s="7"/>
      <c r="C231" s="6"/>
      <c r="D231" s="6"/>
      <c r="E231" s="8"/>
      <c r="F231" s="8"/>
      <c r="G231" s="7"/>
      <c r="H231" s="10"/>
      <c r="I231" s="8"/>
      <c r="J231" s="83"/>
      <c r="K231" s="99">
        <f t="shared" si="12"/>
        <v>0</v>
      </c>
      <c r="L231" s="99"/>
      <c r="M231" s="88">
        <f t="shared" si="13"/>
      </c>
      <c r="N231" s="94"/>
      <c r="O231" s="94"/>
      <c r="P231" s="13"/>
      <c r="Q231" s="13">
        <f t="shared" si="14"/>
      </c>
      <c r="R231" s="51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1"/>
      <c r="AR231" s="3"/>
    </row>
    <row r="232" spans="1:44" ht="14.25">
      <c r="A232" s="9"/>
      <c r="B232" s="7"/>
      <c r="C232" s="6"/>
      <c r="D232" s="6"/>
      <c r="E232" s="8"/>
      <c r="F232" s="8"/>
      <c r="G232" s="7"/>
      <c r="H232" s="10"/>
      <c r="I232" s="8"/>
      <c r="J232" s="83"/>
      <c r="K232" s="99">
        <f t="shared" si="12"/>
        <v>0</v>
      </c>
      <c r="L232" s="99"/>
      <c r="M232" s="88">
        <f t="shared" si="13"/>
      </c>
      <c r="N232" s="94"/>
      <c r="O232" s="94"/>
      <c r="P232" s="13"/>
      <c r="Q232" s="13">
        <f t="shared" si="14"/>
      </c>
      <c r="R232" s="51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1"/>
      <c r="AR232" s="3"/>
    </row>
    <row r="233" spans="1:44" ht="14.25">
      <c r="A233" s="9"/>
      <c r="B233" s="7"/>
      <c r="C233" s="6"/>
      <c r="D233" s="6"/>
      <c r="E233" s="8"/>
      <c r="F233" s="8"/>
      <c r="G233" s="7"/>
      <c r="H233" s="10"/>
      <c r="I233" s="8"/>
      <c r="J233" s="83"/>
      <c r="K233" s="99">
        <f t="shared" si="12"/>
        <v>0</v>
      </c>
      <c r="L233" s="99"/>
      <c r="M233" s="88">
        <f t="shared" si="13"/>
      </c>
      <c r="N233" s="94"/>
      <c r="O233" s="94"/>
      <c r="P233" s="13"/>
      <c r="Q233" s="13">
        <f t="shared" si="14"/>
      </c>
      <c r="R233" s="51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1"/>
      <c r="AR233" s="3"/>
    </row>
    <row r="234" spans="1:44" ht="14.25">
      <c r="A234" s="9"/>
      <c r="B234" s="7"/>
      <c r="C234" s="6"/>
      <c r="D234" s="6"/>
      <c r="E234" s="8"/>
      <c r="F234" s="8"/>
      <c r="G234" s="7"/>
      <c r="H234" s="10"/>
      <c r="I234" s="8"/>
      <c r="J234" s="83"/>
      <c r="K234" s="99">
        <f t="shared" si="12"/>
        <v>0</v>
      </c>
      <c r="L234" s="99"/>
      <c r="M234" s="88">
        <f t="shared" si="13"/>
      </c>
      <c r="N234" s="94"/>
      <c r="O234" s="94"/>
      <c r="P234" s="13"/>
      <c r="Q234" s="13">
        <f t="shared" si="14"/>
      </c>
      <c r="R234" s="51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1"/>
      <c r="AR234" s="3"/>
    </row>
    <row r="235" spans="1:44" ht="14.25">
      <c r="A235" s="9"/>
      <c r="B235" s="7"/>
      <c r="C235" s="6"/>
      <c r="D235" s="6"/>
      <c r="E235" s="8"/>
      <c r="F235" s="8"/>
      <c r="G235" s="7"/>
      <c r="H235" s="10"/>
      <c r="I235" s="8"/>
      <c r="J235" s="83"/>
      <c r="K235" s="99">
        <f t="shared" si="12"/>
        <v>0</v>
      </c>
      <c r="L235" s="99"/>
      <c r="M235" s="88">
        <f t="shared" si="13"/>
      </c>
      <c r="N235" s="94"/>
      <c r="O235" s="94"/>
      <c r="P235" s="13"/>
      <c r="Q235" s="13">
        <f t="shared" si="14"/>
      </c>
      <c r="R235" s="51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1"/>
      <c r="AR235" s="3"/>
    </row>
    <row r="236" spans="1:44" ht="14.25">
      <c r="A236" s="9"/>
      <c r="B236" s="7"/>
      <c r="C236" s="6"/>
      <c r="D236" s="6"/>
      <c r="E236" s="8"/>
      <c r="F236" s="8"/>
      <c r="G236" s="7"/>
      <c r="H236" s="10"/>
      <c r="I236" s="8"/>
      <c r="J236" s="83"/>
      <c r="K236" s="99">
        <f t="shared" si="12"/>
        <v>0</v>
      </c>
      <c r="L236" s="99"/>
      <c r="M236" s="88">
        <f t="shared" si="13"/>
      </c>
      <c r="N236" s="94"/>
      <c r="O236" s="94"/>
      <c r="P236" s="13"/>
      <c r="Q236" s="13">
        <f t="shared" si="14"/>
      </c>
      <c r="R236" s="51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1"/>
      <c r="AR236" s="3"/>
    </row>
    <row r="237" spans="1:44" ht="14.25">
      <c r="A237" s="9"/>
      <c r="B237" s="7"/>
      <c r="C237" s="6"/>
      <c r="D237" s="6"/>
      <c r="E237" s="8"/>
      <c r="F237" s="8"/>
      <c r="G237" s="7"/>
      <c r="H237" s="10"/>
      <c r="I237" s="8"/>
      <c r="J237" s="83"/>
      <c r="K237" s="99">
        <f t="shared" si="12"/>
        <v>0</v>
      </c>
      <c r="L237" s="99"/>
      <c r="M237" s="88">
        <f t="shared" si="13"/>
      </c>
      <c r="N237" s="94"/>
      <c r="O237" s="94"/>
      <c r="P237" s="13"/>
      <c r="Q237" s="13">
        <f t="shared" si="14"/>
      </c>
      <c r="R237" s="51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1"/>
      <c r="AR237" s="3"/>
    </row>
    <row r="238" spans="1:44" ht="14.25">
      <c r="A238" s="9"/>
      <c r="B238" s="7"/>
      <c r="C238" s="6"/>
      <c r="D238" s="6"/>
      <c r="E238" s="8"/>
      <c r="F238" s="8"/>
      <c r="G238" s="7"/>
      <c r="H238" s="10"/>
      <c r="I238" s="8"/>
      <c r="J238" s="83"/>
      <c r="K238" s="99">
        <f t="shared" si="12"/>
        <v>0</v>
      </c>
      <c r="L238" s="99"/>
      <c r="M238" s="88">
        <f t="shared" si="13"/>
      </c>
      <c r="N238" s="94"/>
      <c r="O238" s="94"/>
      <c r="P238" s="13"/>
      <c r="Q238" s="13">
        <f t="shared" si="14"/>
      </c>
      <c r="R238" s="51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1"/>
      <c r="AR238" s="3"/>
    </row>
    <row r="239" spans="1:44" ht="14.25">
      <c r="A239" s="9"/>
      <c r="B239" s="7"/>
      <c r="C239" s="6"/>
      <c r="D239" s="6"/>
      <c r="E239" s="8"/>
      <c r="F239" s="8"/>
      <c r="G239" s="7"/>
      <c r="H239" s="10"/>
      <c r="I239" s="8"/>
      <c r="J239" s="83"/>
      <c r="K239" s="99">
        <f t="shared" si="12"/>
        <v>0</v>
      </c>
      <c r="L239" s="99"/>
      <c r="M239" s="88">
        <f t="shared" si="13"/>
      </c>
      <c r="N239" s="94"/>
      <c r="O239" s="94"/>
      <c r="P239" s="13"/>
      <c r="Q239" s="13">
        <f t="shared" si="14"/>
      </c>
      <c r="R239" s="51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1"/>
      <c r="AR239" s="3"/>
    </row>
    <row r="240" spans="1:44" ht="14.25">
      <c r="A240" s="9"/>
      <c r="B240" s="7"/>
      <c r="C240" s="6"/>
      <c r="D240" s="6"/>
      <c r="E240" s="8"/>
      <c r="F240" s="8"/>
      <c r="G240" s="7"/>
      <c r="H240" s="10"/>
      <c r="I240" s="8"/>
      <c r="J240" s="83"/>
      <c r="K240" s="99">
        <f t="shared" si="12"/>
        <v>0</v>
      </c>
      <c r="L240" s="99"/>
      <c r="M240" s="88">
        <f t="shared" si="13"/>
      </c>
      <c r="N240" s="94"/>
      <c r="O240" s="94"/>
      <c r="P240" s="13"/>
      <c r="Q240" s="13">
        <f t="shared" si="14"/>
      </c>
      <c r="R240" s="51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1"/>
      <c r="AR240" s="3"/>
    </row>
    <row r="241" spans="1:44" ht="14.25">
      <c r="A241" s="9"/>
      <c r="B241" s="7"/>
      <c r="C241" s="6"/>
      <c r="D241" s="6"/>
      <c r="E241" s="8"/>
      <c r="F241" s="8"/>
      <c r="G241" s="7"/>
      <c r="H241" s="10"/>
      <c r="I241" s="8"/>
      <c r="J241" s="83"/>
      <c r="K241" s="99">
        <f t="shared" si="12"/>
        <v>0</v>
      </c>
      <c r="L241" s="99"/>
      <c r="M241" s="88">
        <f t="shared" si="13"/>
      </c>
      <c r="N241" s="94"/>
      <c r="O241" s="94"/>
      <c r="P241" s="13"/>
      <c r="Q241" s="13">
        <f t="shared" si="14"/>
      </c>
      <c r="R241" s="51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1"/>
      <c r="AR241" s="3"/>
    </row>
    <row r="242" spans="1:44" ht="14.25">
      <c r="A242" s="9"/>
      <c r="B242" s="7"/>
      <c r="C242" s="6"/>
      <c r="D242" s="6"/>
      <c r="E242" s="8"/>
      <c r="F242" s="8"/>
      <c r="G242" s="7"/>
      <c r="H242" s="10"/>
      <c r="I242" s="8"/>
      <c r="J242" s="83"/>
      <c r="K242" s="99">
        <f t="shared" si="12"/>
        <v>0</v>
      </c>
      <c r="L242" s="99"/>
      <c r="M242" s="88">
        <f t="shared" si="13"/>
      </c>
      <c r="N242" s="94"/>
      <c r="O242" s="94"/>
      <c r="P242" s="13"/>
      <c r="Q242" s="13">
        <f t="shared" si="14"/>
      </c>
      <c r="R242" s="51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1"/>
      <c r="AR242" s="3"/>
    </row>
    <row r="243" spans="1:44" ht="14.25">
      <c r="A243" s="9"/>
      <c r="B243" s="7"/>
      <c r="C243" s="6"/>
      <c r="D243" s="6"/>
      <c r="E243" s="8"/>
      <c r="F243" s="8"/>
      <c r="G243" s="7"/>
      <c r="H243" s="10"/>
      <c r="I243" s="8"/>
      <c r="J243" s="83"/>
      <c r="K243" s="99">
        <f t="shared" si="12"/>
        <v>0</v>
      </c>
      <c r="L243" s="99"/>
      <c r="M243" s="88">
        <f t="shared" si="13"/>
      </c>
      <c r="N243" s="94"/>
      <c r="O243" s="94"/>
      <c r="P243" s="13"/>
      <c r="Q243" s="13">
        <f t="shared" si="14"/>
      </c>
      <c r="R243" s="51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1"/>
      <c r="AR243" s="3"/>
    </row>
    <row r="244" spans="1:44" ht="14.25">
      <c r="A244" s="9"/>
      <c r="B244" s="7"/>
      <c r="C244" s="6"/>
      <c r="D244" s="6"/>
      <c r="E244" s="8"/>
      <c r="F244" s="8"/>
      <c r="G244" s="7"/>
      <c r="H244" s="10"/>
      <c r="I244" s="8"/>
      <c r="J244" s="83"/>
      <c r="K244" s="99">
        <f t="shared" si="12"/>
        <v>0</v>
      </c>
      <c r="L244" s="99"/>
      <c r="M244" s="88">
        <f t="shared" si="13"/>
      </c>
      <c r="N244" s="94"/>
      <c r="O244" s="94"/>
      <c r="P244" s="13"/>
      <c r="Q244" s="13">
        <f t="shared" si="14"/>
      </c>
      <c r="R244" s="51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1"/>
      <c r="AR244" s="3"/>
    </row>
    <row r="245" spans="1:44" ht="14.25">
      <c r="A245" s="9"/>
      <c r="B245" s="7"/>
      <c r="C245" s="6"/>
      <c r="D245" s="6"/>
      <c r="E245" s="8"/>
      <c r="F245" s="8"/>
      <c r="G245" s="7"/>
      <c r="H245" s="10"/>
      <c r="I245" s="8"/>
      <c r="J245" s="83"/>
      <c r="K245" s="99">
        <f t="shared" si="12"/>
        <v>0</v>
      </c>
      <c r="L245" s="99"/>
      <c r="M245" s="88">
        <f t="shared" si="13"/>
      </c>
      <c r="N245" s="94"/>
      <c r="O245" s="94"/>
      <c r="P245" s="13"/>
      <c r="Q245" s="13">
        <f t="shared" si="14"/>
      </c>
      <c r="R245" s="51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1"/>
      <c r="AR245" s="3"/>
    </row>
    <row r="246" spans="1:44" ht="14.25">
      <c r="A246" s="9"/>
      <c r="B246" s="7"/>
      <c r="C246" s="6"/>
      <c r="D246" s="6"/>
      <c r="E246" s="8"/>
      <c r="F246" s="8"/>
      <c r="G246" s="7"/>
      <c r="H246" s="10"/>
      <c r="I246" s="8"/>
      <c r="J246" s="83"/>
      <c r="K246" s="99">
        <f t="shared" si="12"/>
        <v>0</v>
      </c>
      <c r="L246" s="99"/>
      <c r="M246" s="88">
        <f t="shared" si="13"/>
      </c>
      <c r="N246" s="94"/>
      <c r="O246" s="94"/>
      <c r="P246" s="13"/>
      <c r="Q246" s="13">
        <f t="shared" si="14"/>
      </c>
      <c r="R246" s="51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1"/>
      <c r="AR246" s="3"/>
    </row>
    <row r="247" spans="1:44" ht="14.25">
      <c r="A247" s="9"/>
      <c r="B247" s="7"/>
      <c r="C247" s="6"/>
      <c r="D247" s="6"/>
      <c r="E247" s="8"/>
      <c r="F247" s="8"/>
      <c r="G247" s="7"/>
      <c r="H247" s="10"/>
      <c r="I247" s="8"/>
      <c r="J247" s="83"/>
      <c r="K247" s="99">
        <f t="shared" si="12"/>
        <v>0</v>
      </c>
      <c r="L247" s="99"/>
      <c r="M247" s="88">
        <f t="shared" si="13"/>
      </c>
      <c r="N247" s="94"/>
      <c r="O247" s="94"/>
      <c r="P247" s="13"/>
      <c r="Q247" s="13">
        <f t="shared" si="14"/>
      </c>
      <c r="R247" s="51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1"/>
      <c r="AR247" s="3"/>
    </row>
    <row r="248" spans="1:44" ht="14.25">
      <c r="A248" s="9"/>
      <c r="B248" s="7"/>
      <c r="C248" s="6"/>
      <c r="D248" s="6"/>
      <c r="E248" s="8"/>
      <c r="F248" s="8"/>
      <c r="G248" s="7"/>
      <c r="H248" s="10"/>
      <c r="I248" s="8"/>
      <c r="J248" s="83"/>
      <c r="K248" s="99">
        <f t="shared" si="12"/>
        <v>0</v>
      </c>
      <c r="L248" s="99"/>
      <c r="M248" s="88">
        <f t="shared" si="13"/>
      </c>
      <c r="N248" s="94"/>
      <c r="O248" s="94"/>
      <c r="P248" s="13"/>
      <c r="Q248" s="13">
        <f t="shared" si="14"/>
      </c>
      <c r="R248" s="51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1"/>
      <c r="AR248" s="3"/>
    </row>
    <row r="249" spans="1:44" ht="14.25">
      <c r="A249" s="9"/>
      <c r="B249" s="7"/>
      <c r="C249" s="6"/>
      <c r="D249" s="6"/>
      <c r="E249" s="8"/>
      <c r="F249" s="8"/>
      <c r="G249" s="7"/>
      <c r="H249" s="10"/>
      <c r="I249" s="8"/>
      <c r="J249" s="83"/>
      <c r="K249" s="99">
        <f t="shared" si="12"/>
        <v>0</v>
      </c>
      <c r="L249" s="99"/>
      <c r="M249" s="88">
        <f t="shared" si="13"/>
      </c>
      <c r="N249" s="94"/>
      <c r="O249" s="94"/>
      <c r="P249" s="13"/>
      <c r="Q249" s="13">
        <f t="shared" si="14"/>
      </c>
      <c r="R249" s="51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1"/>
      <c r="AR249" s="3"/>
    </row>
    <row r="250" spans="1:44" ht="14.25">
      <c r="A250" s="9"/>
      <c r="B250" s="7"/>
      <c r="C250" s="6"/>
      <c r="D250" s="6"/>
      <c r="E250" s="8"/>
      <c r="F250" s="8"/>
      <c r="G250" s="7"/>
      <c r="H250" s="10"/>
      <c r="I250" s="8"/>
      <c r="J250" s="83"/>
      <c r="K250" s="99">
        <f t="shared" si="12"/>
        <v>0</v>
      </c>
      <c r="L250" s="99"/>
      <c r="M250" s="88">
        <f t="shared" si="13"/>
      </c>
      <c r="N250" s="94"/>
      <c r="O250" s="94"/>
      <c r="P250" s="13"/>
      <c r="Q250" s="13">
        <f t="shared" si="14"/>
      </c>
      <c r="R250" s="51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1"/>
      <c r="AR250" s="3"/>
    </row>
    <row r="251" spans="1:44" ht="14.25">
      <c r="A251" s="9"/>
      <c r="B251" s="7"/>
      <c r="C251" s="6"/>
      <c r="D251" s="6"/>
      <c r="E251" s="8"/>
      <c r="F251" s="8"/>
      <c r="G251" s="7"/>
      <c r="H251" s="10"/>
      <c r="I251" s="8"/>
      <c r="J251" s="83"/>
      <c r="K251" s="99">
        <f t="shared" si="12"/>
        <v>0</v>
      </c>
      <c r="L251" s="99"/>
      <c r="M251" s="88">
        <f t="shared" si="13"/>
      </c>
      <c r="N251" s="94"/>
      <c r="O251" s="94"/>
      <c r="P251" s="13"/>
      <c r="Q251" s="13">
        <f t="shared" si="14"/>
      </c>
      <c r="R251" s="51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1"/>
      <c r="AR251" s="3"/>
    </row>
    <row r="252" spans="1:44" ht="14.25">
      <c r="A252" s="9"/>
      <c r="B252" s="7"/>
      <c r="C252" s="6"/>
      <c r="D252" s="6"/>
      <c r="E252" s="8"/>
      <c r="F252" s="8"/>
      <c r="G252" s="7"/>
      <c r="H252" s="10"/>
      <c r="I252" s="8"/>
      <c r="J252" s="83"/>
      <c r="K252" s="99">
        <f t="shared" si="12"/>
        <v>0</v>
      </c>
      <c r="L252" s="99"/>
      <c r="M252" s="88">
        <f t="shared" si="13"/>
      </c>
      <c r="N252" s="94"/>
      <c r="O252" s="94"/>
      <c r="P252" s="13"/>
      <c r="Q252" s="13">
        <f t="shared" si="14"/>
      </c>
      <c r="R252" s="51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1"/>
      <c r="AR252" s="3"/>
    </row>
    <row r="253" spans="1:44" ht="14.25">
      <c r="A253" s="9"/>
      <c r="B253" s="7"/>
      <c r="C253" s="6"/>
      <c r="D253" s="6"/>
      <c r="E253" s="8"/>
      <c r="F253" s="8"/>
      <c r="G253" s="7"/>
      <c r="H253" s="10"/>
      <c r="I253" s="8"/>
      <c r="J253" s="83"/>
      <c r="K253" s="99">
        <f t="shared" si="12"/>
        <v>0</v>
      </c>
      <c r="L253" s="99"/>
      <c r="M253" s="88">
        <f t="shared" si="13"/>
      </c>
      <c r="N253" s="94"/>
      <c r="O253" s="94"/>
      <c r="P253" s="13"/>
      <c r="Q253" s="13">
        <f t="shared" si="14"/>
      </c>
      <c r="R253" s="51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1"/>
      <c r="AR253" s="3"/>
    </row>
    <row r="254" spans="1:44" ht="14.25">
      <c r="A254" s="9"/>
      <c r="B254" s="7"/>
      <c r="C254" s="6"/>
      <c r="D254" s="6"/>
      <c r="E254" s="8"/>
      <c r="F254" s="8"/>
      <c r="G254" s="7"/>
      <c r="H254" s="10"/>
      <c r="I254" s="8"/>
      <c r="J254" s="83"/>
      <c r="K254" s="99">
        <f t="shared" si="12"/>
        <v>0</v>
      </c>
      <c r="L254" s="99"/>
      <c r="M254" s="88">
        <f t="shared" si="13"/>
      </c>
      <c r="N254" s="94"/>
      <c r="O254" s="94"/>
      <c r="P254" s="13"/>
      <c r="Q254" s="13">
        <f t="shared" si="14"/>
      </c>
      <c r="R254" s="51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1"/>
      <c r="AR254" s="3"/>
    </row>
    <row r="255" spans="1:44" ht="14.25">
      <c r="A255" s="9"/>
      <c r="B255" s="7"/>
      <c r="C255" s="6"/>
      <c r="D255" s="6"/>
      <c r="E255" s="8"/>
      <c r="F255" s="8"/>
      <c r="G255" s="7"/>
      <c r="H255" s="10"/>
      <c r="I255" s="8"/>
      <c r="J255" s="83"/>
      <c r="K255" s="99">
        <f t="shared" si="12"/>
        <v>0</v>
      </c>
      <c r="L255" s="99"/>
      <c r="M255" s="88">
        <f t="shared" si="13"/>
      </c>
      <c r="N255" s="94"/>
      <c r="O255" s="94"/>
      <c r="P255" s="13"/>
      <c r="Q255" s="13">
        <f t="shared" si="14"/>
      </c>
      <c r="R255" s="51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1"/>
      <c r="AR255" s="3"/>
    </row>
    <row r="256" spans="1:44" ht="14.25">
      <c r="A256" s="9"/>
      <c r="B256" s="7"/>
      <c r="C256" s="6"/>
      <c r="D256" s="6"/>
      <c r="E256" s="8"/>
      <c r="F256" s="8"/>
      <c r="G256" s="7"/>
      <c r="H256" s="10"/>
      <c r="I256" s="8"/>
      <c r="J256" s="83"/>
      <c r="K256" s="99">
        <f t="shared" si="12"/>
        <v>0</v>
      </c>
      <c r="L256" s="99"/>
      <c r="M256" s="88">
        <f t="shared" si="13"/>
      </c>
      <c r="N256" s="94"/>
      <c r="O256" s="94"/>
      <c r="P256" s="13"/>
      <c r="Q256" s="13">
        <f t="shared" si="14"/>
      </c>
      <c r="R256" s="51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1"/>
      <c r="AR256" s="3"/>
    </row>
    <row r="257" spans="1:44" ht="14.25">
      <c r="A257" s="9"/>
      <c r="B257" s="7"/>
      <c r="C257" s="6"/>
      <c r="D257" s="6"/>
      <c r="E257" s="8"/>
      <c r="F257" s="8"/>
      <c r="G257" s="7"/>
      <c r="H257" s="10"/>
      <c r="I257" s="8"/>
      <c r="J257" s="83"/>
      <c r="K257" s="99">
        <f t="shared" si="12"/>
        <v>0</v>
      </c>
      <c r="L257" s="99"/>
      <c r="M257" s="88">
        <f t="shared" si="13"/>
      </c>
      <c r="N257" s="94"/>
      <c r="O257" s="94"/>
      <c r="P257" s="13"/>
      <c r="Q257" s="13">
        <f t="shared" si="14"/>
      </c>
      <c r="R257" s="51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1"/>
      <c r="AR257" s="3"/>
    </row>
    <row r="258" spans="1:44" ht="14.25">
      <c r="A258" s="9"/>
      <c r="B258" s="7"/>
      <c r="C258" s="6"/>
      <c r="D258" s="6"/>
      <c r="E258" s="8"/>
      <c r="F258" s="8"/>
      <c r="G258" s="7"/>
      <c r="H258" s="10"/>
      <c r="I258" s="8"/>
      <c r="J258" s="83"/>
      <c r="K258" s="99">
        <f t="shared" si="12"/>
        <v>0</v>
      </c>
      <c r="L258" s="99"/>
      <c r="M258" s="88">
        <f t="shared" si="13"/>
      </c>
      <c r="N258" s="94"/>
      <c r="O258" s="94"/>
      <c r="P258" s="13"/>
      <c r="Q258" s="13">
        <f t="shared" si="14"/>
      </c>
      <c r="R258" s="51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1"/>
      <c r="AR258" s="3"/>
    </row>
    <row r="259" spans="1:44" ht="14.25">
      <c r="A259" s="9"/>
      <c r="B259" s="7"/>
      <c r="C259" s="6"/>
      <c r="D259" s="6"/>
      <c r="E259" s="8"/>
      <c r="F259" s="8"/>
      <c r="G259" s="7"/>
      <c r="H259" s="10"/>
      <c r="I259" s="8"/>
      <c r="J259" s="83"/>
      <c r="K259" s="99">
        <f t="shared" si="12"/>
        <v>0</v>
      </c>
      <c r="L259" s="99"/>
      <c r="M259" s="88">
        <f t="shared" si="13"/>
      </c>
      <c r="N259" s="94"/>
      <c r="O259" s="94"/>
      <c r="P259" s="13"/>
      <c r="Q259" s="13">
        <f t="shared" si="14"/>
      </c>
      <c r="R259" s="51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1"/>
      <c r="AR259" s="3"/>
    </row>
    <row r="260" spans="1:44" ht="14.25">
      <c r="A260" s="9"/>
      <c r="B260" s="7"/>
      <c r="C260" s="6"/>
      <c r="D260" s="6"/>
      <c r="E260" s="8"/>
      <c r="F260" s="8"/>
      <c r="G260" s="7"/>
      <c r="H260" s="10"/>
      <c r="I260" s="8"/>
      <c r="J260" s="83"/>
      <c r="K260" s="99">
        <f aca="true" t="shared" si="15" ref="K260:K291">IF(OR(G260&lt;0,I260&gt;0),ROUND(G260/(1+I260%),2),ROUND(G260/(1+J260%),2))</f>
        <v>0</v>
      </c>
      <c r="L260" s="99"/>
      <c r="M260" s="88">
        <f aca="true" t="shared" si="16" ref="M260:M291">IF($H260=8000,$K260,"")</f>
      </c>
      <c r="N260" s="94"/>
      <c r="O260" s="94"/>
      <c r="P260" s="13"/>
      <c r="Q260" s="13">
        <f aca="true" t="shared" si="17" ref="Q260:Q291">IF($H260=8001,$K260,"")</f>
      </c>
      <c r="R260" s="51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1"/>
      <c r="AR260" s="3"/>
    </row>
    <row r="261" spans="1:44" ht="14.25">
      <c r="A261" s="9"/>
      <c r="B261" s="7"/>
      <c r="C261" s="6"/>
      <c r="D261" s="6"/>
      <c r="E261" s="8"/>
      <c r="F261" s="8"/>
      <c r="G261" s="7"/>
      <c r="H261" s="10"/>
      <c r="I261" s="8"/>
      <c r="J261" s="83"/>
      <c r="K261" s="99">
        <f t="shared" si="15"/>
        <v>0</v>
      </c>
      <c r="L261" s="99"/>
      <c r="M261" s="88">
        <f t="shared" si="16"/>
      </c>
      <c r="N261" s="94"/>
      <c r="O261" s="94"/>
      <c r="P261" s="13"/>
      <c r="Q261" s="13">
        <f t="shared" si="17"/>
      </c>
      <c r="R261" s="51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1"/>
      <c r="AR261" s="3"/>
    </row>
    <row r="262" spans="1:44" ht="14.25">
      <c r="A262" s="9"/>
      <c r="B262" s="7"/>
      <c r="C262" s="6"/>
      <c r="D262" s="6"/>
      <c r="E262" s="8"/>
      <c r="F262" s="8"/>
      <c r="G262" s="7"/>
      <c r="H262" s="10"/>
      <c r="I262" s="8"/>
      <c r="J262" s="83"/>
      <c r="K262" s="99">
        <f t="shared" si="15"/>
        <v>0</v>
      </c>
      <c r="L262" s="99"/>
      <c r="M262" s="88">
        <f t="shared" si="16"/>
      </c>
      <c r="N262" s="94"/>
      <c r="O262" s="94"/>
      <c r="P262" s="13"/>
      <c r="Q262" s="13">
        <f t="shared" si="17"/>
      </c>
      <c r="R262" s="51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1"/>
      <c r="AR262" s="3"/>
    </row>
    <row r="263" spans="1:44" ht="14.25">
      <c r="A263" s="9"/>
      <c r="B263" s="7"/>
      <c r="C263" s="6"/>
      <c r="D263" s="6"/>
      <c r="E263" s="8"/>
      <c r="F263" s="8"/>
      <c r="G263" s="7"/>
      <c r="H263" s="10"/>
      <c r="I263" s="8"/>
      <c r="J263" s="83"/>
      <c r="K263" s="99">
        <f t="shared" si="15"/>
        <v>0</v>
      </c>
      <c r="L263" s="99"/>
      <c r="M263" s="88">
        <f t="shared" si="16"/>
      </c>
      <c r="N263" s="94"/>
      <c r="O263" s="94"/>
      <c r="P263" s="13"/>
      <c r="Q263" s="13">
        <f t="shared" si="17"/>
      </c>
      <c r="R263" s="51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1"/>
      <c r="AR263" s="3"/>
    </row>
    <row r="264" spans="1:44" ht="14.25">
      <c r="A264" s="9"/>
      <c r="B264" s="7"/>
      <c r="C264" s="6"/>
      <c r="D264" s="6"/>
      <c r="E264" s="8"/>
      <c r="F264" s="8"/>
      <c r="G264" s="7"/>
      <c r="H264" s="10"/>
      <c r="I264" s="8"/>
      <c r="J264" s="83"/>
      <c r="K264" s="99">
        <f t="shared" si="15"/>
        <v>0</v>
      </c>
      <c r="L264" s="99"/>
      <c r="M264" s="88">
        <f t="shared" si="16"/>
      </c>
      <c r="N264" s="94"/>
      <c r="O264" s="94"/>
      <c r="P264" s="13"/>
      <c r="Q264" s="13">
        <f t="shared" si="17"/>
      </c>
      <c r="R264" s="51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1"/>
      <c r="AR264" s="3"/>
    </row>
    <row r="265" spans="1:44" ht="14.25">
      <c r="A265" s="9"/>
      <c r="B265" s="7"/>
      <c r="C265" s="6"/>
      <c r="D265" s="6"/>
      <c r="E265" s="8"/>
      <c r="F265" s="8"/>
      <c r="G265" s="7"/>
      <c r="H265" s="10"/>
      <c r="I265" s="8"/>
      <c r="J265" s="83"/>
      <c r="K265" s="99">
        <f t="shared" si="15"/>
        <v>0</v>
      </c>
      <c r="L265" s="99"/>
      <c r="M265" s="88">
        <f t="shared" si="16"/>
      </c>
      <c r="N265" s="94"/>
      <c r="O265" s="94"/>
      <c r="P265" s="13"/>
      <c r="Q265" s="13">
        <f t="shared" si="17"/>
      </c>
      <c r="R265" s="51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1"/>
      <c r="AR265" s="3"/>
    </row>
    <row r="266" spans="1:44" ht="14.25">
      <c r="A266" s="9"/>
      <c r="B266" s="7"/>
      <c r="C266" s="6"/>
      <c r="D266" s="6"/>
      <c r="E266" s="8"/>
      <c r="F266" s="8"/>
      <c r="G266" s="7"/>
      <c r="H266" s="10"/>
      <c r="I266" s="8"/>
      <c r="J266" s="83"/>
      <c r="K266" s="99">
        <f t="shared" si="15"/>
        <v>0</v>
      </c>
      <c r="L266" s="99"/>
      <c r="M266" s="88">
        <f t="shared" si="16"/>
      </c>
      <c r="N266" s="94"/>
      <c r="O266" s="94"/>
      <c r="P266" s="13"/>
      <c r="Q266" s="13">
        <f t="shared" si="17"/>
      </c>
      <c r="R266" s="51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1"/>
      <c r="AR266" s="3"/>
    </row>
    <row r="267" spans="1:44" ht="14.25">
      <c r="A267" s="9"/>
      <c r="B267" s="7"/>
      <c r="C267" s="6"/>
      <c r="D267" s="6"/>
      <c r="E267" s="8"/>
      <c r="F267" s="8"/>
      <c r="G267" s="7"/>
      <c r="H267" s="10"/>
      <c r="I267" s="8"/>
      <c r="J267" s="83"/>
      <c r="K267" s="99">
        <f t="shared" si="15"/>
        <v>0</v>
      </c>
      <c r="L267" s="99"/>
      <c r="M267" s="88">
        <f t="shared" si="16"/>
      </c>
      <c r="N267" s="94"/>
      <c r="O267" s="94"/>
      <c r="P267" s="13"/>
      <c r="Q267" s="13">
        <f t="shared" si="17"/>
      </c>
      <c r="R267" s="51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1"/>
      <c r="AR267" s="3"/>
    </row>
    <row r="268" spans="1:44" ht="14.25">
      <c r="A268" s="9"/>
      <c r="B268" s="7"/>
      <c r="C268" s="6"/>
      <c r="D268" s="6"/>
      <c r="E268" s="8"/>
      <c r="F268" s="8"/>
      <c r="G268" s="7"/>
      <c r="H268" s="10"/>
      <c r="I268" s="8"/>
      <c r="J268" s="83"/>
      <c r="K268" s="99">
        <f t="shared" si="15"/>
        <v>0</v>
      </c>
      <c r="L268" s="99"/>
      <c r="M268" s="88">
        <f t="shared" si="16"/>
      </c>
      <c r="N268" s="94"/>
      <c r="O268" s="94"/>
      <c r="P268" s="13"/>
      <c r="Q268" s="13">
        <f t="shared" si="17"/>
      </c>
      <c r="R268" s="51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1"/>
      <c r="AR268" s="3"/>
    </row>
    <row r="269" spans="1:44" ht="14.25">
      <c r="A269" s="9"/>
      <c r="B269" s="7"/>
      <c r="C269" s="6"/>
      <c r="D269" s="6"/>
      <c r="E269" s="8"/>
      <c r="F269" s="8"/>
      <c r="G269" s="7"/>
      <c r="H269" s="10"/>
      <c r="I269" s="8"/>
      <c r="J269" s="83"/>
      <c r="K269" s="99">
        <f t="shared" si="15"/>
        <v>0</v>
      </c>
      <c r="L269" s="99"/>
      <c r="M269" s="88">
        <f t="shared" si="16"/>
      </c>
      <c r="N269" s="94"/>
      <c r="O269" s="94"/>
      <c r="P269" s="13"/>
      <c r="Q269" s="13">
        <f t="shared" si="17"/>
      </c>
      <c r="R269" s="51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1"/>
      <c r="AR269" s="3"/>
    </row>
    <row r="270" spans="1:44" ht="14.25">
      <c r="A270" s="9"/>
      <c r="B270" s="7"/>
      <c r="C270" s="6"/>
      <c r="D270" s="6"/>
      <c r="E270" s="8"/>
      <c r="F270" s="8"/>
      <c r="G270" s="7"/>
      <c r="H270" s="10"/>
      <c r="I270" s="8"/>
      <c r="J270" s="83"/>
      <c r="K270" s="99">
        <f t="shared" si="15"/>
        <v>0</v>
      </c>
      <c r="L270" s="99"/>
      <c r="M270" s="88">
        <f t="shared" si="16"/>
      </c>
      <c r="N270" s="94"/>
      <c r="O270" s="94"/>
      <c r="P270" s="13"/>
      <c r="Q270" s="13">
        <f t="shared" si="17"/>
      </c>
      <c r="R270" s="51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1"/>
      <c r="AR270" s="3"/>
    </row>
    <row r="271" spans="1:44" ht="14.25">
      <c r="A271" s="9"/>
      <c r="B271" s="7"/>
      <c r="C271" s="6"/>
      <c r="D271" s="6"/>
      <c r="E271" s="8"/>
      <c r="F271" s="8"/>
      <c r="G271" s="7"/>
      <c r="H271" s="10"/>
      <c r="I271" s="8"/>
      <c r="J271" s="83"/>
      <c r="K271" s="99">
        <f t="shared" si="15"/>
        <v>0</v>
      </c>
      <c r="L271" s="99"/>
      <c r="M271" s="88">
        <f t="shared" si="16"/>
      </c>
      <c r="N271" s="94"/>
      <c r="O271" s="94"/>
      <c r="P271" s="13"/>
      <c r="Q271" s="13">
        <f t="shared" si="17"/>
      </c>
      <c r="R271" s="51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1"/>
      <c r="AR271" s="3"/>
    </row>
    <row r="272" spans="1:44" ht="14.25">
      <c r="A272" s="9"/>
      <c r="B272" s="7"/>
      <c r="C272" s="6"/>
      <c r="D272" s="6"/>
      <c r="E272" s="8"/>
      <c r="F272" s="8"/>
      <c r="G272" s="7"/>
      <c r="H272" s="10"/>
      <c r="I272" s="8"/>
      <c r="J272" s="83"/>
      <c r="K272" s="99">
        <f t="shared" si="15"/>
        <v>0</v>
      </c>
      <c r="L272" s="99"/>
      <c r="M272" s="88">
        <f t="shared" si="16"/>
      </c>
      <c r="N272" s="94"/>
      <c r="O272" s="94"/>
      <c r="P272" s="13"/>
      <c r="Q272" s="13">
        <f t="shared" si="17"/>
      </c>
      <c r="R272" s="51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1"/>
      <c r="AR272" s="3"/>
    </row>
    <row r="273" spans="1:44" ht="14.25">
      <c r="A273" s="9"/>
      <c r="B273" s="7"/>
      <c r="C273" s="6"/>
      <c r="D273" s="6"/>
      <c r="E273" s="8"/>
      <c r="F273" s="8"/>
      <c r="G273" s="7"/>
      <c r="H273" s="10"/>
      <c r="I273" s="8"/>
      <c r="J273" s="83"/>
      <c r="K273" s="99">
        <f t="shared" si="15"/>
        <v>0</v>
      </c>
      <c r="L273" s="99"/>
      <c r="M273" s="88">
        <f t="shared" si="16"/>
      </c>
      <c r="N273" s="94"/>
      <c r="O273" s="94"/>
      <c r="P273" s="13"/>
      <c r="Q273" s="13">
        <f t="shared" si="17"/>
      </c>
      <c r="R273" s="51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1"/>
      <c r="AR273" s="3"/>
    </row>
    <row r="274" spans="1:44" ht="14.25">
      <c r="A274" s="9"/>
      <c r="B274" s="7"/>
      <c r="C274" s="6"/>
      <c r="D274" s="6"/>
      <c r="E274" s="8"/>
      <c r="F274" s="8"/>
      <c r="G274" s="7"/>
      <c r="H274" s="10"/>
      <c r="I274" s="8"/>
      <c r="J274" s="83"/>
      <c r="K274" s="99">
        <f t="shared" si="15"/>
        <v>0</v>
      </c>
      <c r="L274" s="99"/>
      <c r="M274" s="88">
        <f t="shared" si="16"/>
      </c>
      <c r="N274" s="94"/>
      <c r="O274" s="94"/>
      <c r="P274" s="13"/>
      <c r="Q274" s="13">
        <f t="shared" si="17"/>
      </c>
      <c r="R274" s="51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1"/>
      <c r="AR274" s="3"/>
    </row>
    <row r="275" spans="1:44" ht="14.25">
      <c r="A275" s="9"/>
      <c r="B275" s="7"/>
      <c r="C275" s="6"/>
      <c r="D275" s="6"/>
      <c r="E275" s="8"/>
      <c r="F275" s="8"/>
      <c r="G275" s="7"/>
      <c r="H275" s="10"/>
      <c r="I275" s="8"/>
      <c r="J275" s="83"/>
      <c r="K275" s="99">
        <f t="shared" si="15"/>
        <v>0</v>
      </c>
      <c r="L275" s="99"/>
      <c r="M275" s="88">
        <f t="shared" si="16"/>
      </c>
      <c r="N275" s="94"/>
      <c r="O275" s="94"/>
      <c r="P275" s="13"/>
      <c r="Q275" s="13">
        <f t="shared" si="17"/>
      </c>
      <c r="R275" s="51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1"/>
      <c r="AR275" s="3"/>
    </row>
    <row r="276" spans="1:44" ht="14.25">
      <c r="A276" s="9"/>
      <c r="B276" s="7"/>
      <c r="C276" s="6"/>
      <c r="D276" s="6"/>
      <c r="E276" s="8"/>
      <c r="F276" s="8"/>
      <c r="G276" s="7"/>
      <c r="H276" s="10"/>
      <c r="I276" s="8"/>
      <c r="J276" s="83"/>
      <c r="K276" s="99">
        <f t="shared" si="15"/>
        <v>0</v>
      </c>
      <c r="L276" s="99"/>
      <c r="M276" s="88">
        <f t="shared" si="16"/>
      </c>
      <c r="N276" s="94"/>
      <c r="O276" s="94"/>
      <c r="P276" s="13"/>
      <c r="Q276" s="13">
        <f t="shared" si="17"/>
      </c>
      <c r="R276" s="51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1"/>
      <c r="AR276" s="3"/>
    </row>
    <row r="277" spans="1:44" ht="14.25">
      <c r="A277" s="9"/>
      <c r="B277" s="7"/>
      <c r="C277" s="6"/>
      <c r="D277" s="6"/>
      <c r="E277" s="8"/>
      <c r="F277" s="8"/>
      <c r="G277" s="7"/>
      <c r="H277" s="10"/>
      <c r="I277" s="8"/>
      <c r="J277" s="83"/>
      <c r="K277" s="99">
        <f t="shared" si="15"/>
        <v>0</v>
      </c>
      <c r="L277" s="99"/>
      <c r="M277" s="88">
        <f t="shared" si="16"/>
      </c>
      <c r="N277" s="94"/>
      <c r="O277" s="94"/>
      <c r="P277" s="13"/>
      <c r="Q277" s="13">
        <f t="shared" si="17"/>
      </c>
      <c r="R277" s="51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1"/>
      <c r="AR277" s="3"/>
    </row>
    <row r="278" spans="1:44" ht="14.25">
      <c r="A278" s="9"/>
      <c r="B278" s="7"/>
      <c r="C278" s="6"/>
      <c r="D278" s="6"/>
      <c r="E278" s="8"/>
      <c r="F278" s="8"/>
      <c r="G278" s="7"/>
      <c r="H278" s="10"/>
      <c r="I278" s="8"/>
      <c r="J278" s="83"/>
      <c r="K278" s="99">
        <f t="shared" si="15"/>
        <v>0</v>
      </c>
      <c r="L278" s="99"/>
      <c r="M278" s="88">
        <f t="shared" si="16"/>
      </c>
      <c r="N278" s="94"/>
      <c r="O278" s="94"/>
      <c r="P278" s="13"/>
      <c r="Q278" s="13">
        <f t="shared" si="17"/>
      </c>
      <c r="R278" s="51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1"/>
      <c r="AR278" s="3"/>
    </row>
    <row r="279" spans="1:44" ht="14.25">
      <c r="A279" s="9"/>
      <c r="B279" s="7"/>
      <c r="C279" s="6"/>
      <c r="D279" s="6"/>
      <c r="E279" s="8"/>
      <c r="F279" s="8"/>
      <c r="G279" s="7"/>
      <c r="H279" s="10"/>
      <c r="I279" s="8"/>
      <c r="J279" s="83"/>
      <c r="K279" s="99">
        <f t="shared" si="15"/>
        <v>0</v>
      </c>
      <c r="L279" s="99"/>
      <c r="M279" s="88">
        <f t="shared" si="16"/>
      </c>
      <c r="N279" s="94"/>
      <c r="O279" s="94"/>
      <c r="P279" s="13"/>
      <c r="Q279" s="13">
        <f t="shared" si="17"/>
      </c>
      <c r="R279" s="51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1"/>
      <c r="AR279" s="3"/>
    </row>
    <row r="280" spans="1:44" ht="14.25">
      <c r="A280" s="9"/>
      <c r="B280" s="7"/>
      <c r="C280" s="6"/>
      <c r="D280" s="6"/>
      <c r="E280" s="8"/>
      <c r="F280" s="8"/>
      <c r="G280" s="7"/>
      <c r="H280" s="10"/>
      <c r="I280" s="8"/>
      <c r="J280" s="83"/>
      <c r="K280" s="99">
        <f t="shared" si="15"/>
        <v>0</v>
      </c>
      <c r="L280" s="99"/>
      <c r="M280" s="88">
        <f t="shared" si="16"/>
      </c>
      <c r="N280" s="94"/>
      <c r="O280" s="94"/>
      <c r="P280" s="13"/>
      <c r="Q280" s="13">
        <f t="shared" si="17"/>
      </c>
      <c r="R280" s="51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1"/>
      <c r="AR280" s="3"/>
    </row>
    <row r="281" spans="1:44" ht="14.25">
      <c r="A281" s="9"/>
      <c r="B281" s="7"/>
      <c r="C281" s="6"/>
      <c r="D281" s="6"/>
      <c r="E281" s="8"/>
      <c r="F281" s="8"/>
      <c r="G281" s="7"/>
      <c r="H281" s="10"/>
      <c r="I281" s="8"/>
      <c r="J281" s="83"/>
      <c r="K281" s="99">
        <f t="shared" si="15"/>
        <v>0</v>
      </c>
      <c r="L281" s="99"/>
      <c r="M281" s="88">
        <f t="shared" si="16"/>
      </c>
      <c r="N281" s="94"/>
      <c r="O281" s="94"/>
      <c r="P281" s="13"/>
      <c r="Q281" s="13">
        <f t="shared" si="17"/>
      </c>
      <c r="R281" s="51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1"/>
      <c r="AR281" s="3"/>
    </row>
    <row r="282" spans="1:44" ht="14.25">
      <c r="A282" s="9"/>
      <c r="B282" s="7"/>
      <c r="C282" s="6"/>
      <c r="D282" s="6"/>
      <c r="E282" s="8"/>
      <c r="F282" s="8"/>
      <c r="G282" s="7"/>
      <c r="H282" s="10"/>
      <c r="I282" s="8"/>
      <c r="J282" s="83"/>
      <c r="K282" s="99">
        <f t="shared" si="15"/>
        <v>0</v>
      </c>
      <c r="L282" s="99"/>
      <c r="M282" s="88">
        <f t="shared" si="16"/>
      </c>
      <c r="N282" s="94"/>
      <c r="O282" s="94"/>
      <c r="P282" s="13"/>
      <c r="Q282" s="13">
        <f t="shared" si="17"/>
      </c>
      <c r="R282" s="51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1"/>
      <c r="AR282" s="3"/>
    </row>
    <row r="283" spans="1:44" ht="14.25">
      <c r="A283" s="9"/>
      <c r="B283" s="7"/>
      <c r="C283" s="6"/>
      <c r="D283" s="6"/>
      <c r="E283" s="8"/>
      <c r="F283" s="8"/>
      <c r="G283" s="7"/>
      <c r="H283" s="10"/>
      <c r="I283" s="8"/>
      <c r="J283" s="83"/>
      <c r="K283" s="99">
        <f t="shared" si="15"/>
        <v>0</v>
      </c>
      <c r="L283" s="99"/>
      <c r="M283" s="88">
        <f t="shared" si="16"/>
      </c>
      <c r="N283" s="94"/>
      <c r="O283" s="94"/>
      <c r="P283" s="13"/>
      <c r="Q283" s="13">
        <f t="shared" si="17"/>
      </c>
      <c r="R283" s="51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1"/>
      <c r="AR283" s="3"/>
    </row>
    <row r="284" spans="1:44" ht="14.25">
      <c r="A284" s="9"/>
      <c r="B284" s="7"/>
      <c r="C284" s="6"/>
      <c r="D284" s="6"/>
      <c r="E284" s="8"/>
      <c r="F284" s="8"/>
      <c r="G284" s="7"/>
      <c r="H284" s="10"/>
      <c r="I284" s="8"/>
      <c r="J284" s="83"/>
      <c r="K284" s="99">
        <f t="shared" si="15"/>
        <v>0</v>
      </c>
      <c r="L284" s="99"/>
      <c r="M284" s="88">
        <f t="shared" si="16"/>
      </c>
      <c r="N284" s="94"/>
      <c r="O284" s="94"/>
      <c r="P284" s="13"/>
      <c r="Q284" s="13">
        <f t="shared" si="17"/>
      </c>
      <c r="R284" s="51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1"/>
      <c r="AR284" s="3"/>
    </row>
    <row r="285" spans="1:44" ht="14.25">
      <c r="A285" s="9"/>
      <c r="B285" s="7"/>
      <c r="C285" s="6"/>
      <c r="D285" s="6"/>
      <c r="E285" s="8"/>
      <c r="F285" s="8"/>
      <c r="G285" s="7"/>
      <c r="H285" s="10"/>
      <c r="I285" s="8"/>
      <c r="J285" s="83"/>
      <c r="K285" s="99">
        <f t="shared" si="15"/>
        <v>0</v>
      </c>
      <c r="L285" s="99"/>
      <c r="M285" s="88">
        <f t="shared" si="16"/>
      </c>
      <c r="N285" s="94"/>
      <c r="O285" s="94"/>
      <c r="P285" s="13"/>
      <c r="Q285" s="13">
        <f t="shared" si="17"/>
      </c>
      <c r="R285" s="51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1"/>
      <c r="AR285" s="3"/>
    </row>
    <row r="286" spans="1:44" ht="14.25">
      <c r="A286" s="9"/>
      <c r="B286" s="7"/>
      <c r="C286" s="6"/>
      <c r="D286" s="6"/>
      <c r="E286" s="8"/>
      <c r="F286" s="8"/>
      <c r="G286" s="7"/>
      <c r="H286" s="10"/>
      <c r="I286" s="8"/>
      <c r="J286" s="83"/>
      <c r="K286" s="99">
        <f t="shared" si="15"/>
        <v>0</v>
      </c>
      <c r="L286" s="99"/>
      <c r="M286" s="88">
        <f t="shared" si="16"/>
      </c>
      <c r="N286" s="94"/>
      <c r="O286" s="94"/>
      <c r="P286" s="13"/>
      <c r="Q286" s="13">
        <f t="shared" si="17"/>
      </c>
      <c r="R286" s="51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1"/>
      <c r="AR286" s="3"/>
    </row>
    <row r="287" spans="1:44" ht="14.25">
      <c r="A287" s="9"/>
      <c r="B287" s="7"/>
      <c r="C287" s="6"/>
      <c r="D287" s="6"/>
      <c r="E287" s="8"/>
      <c r="F287" s="8"/>
      <c r="G287" s="7"/>
      <c r="H287" s="10"/>
      <c r="I287" s="8"/>
      <c r="J287" s="83"/>
      <c r="K287" s="99">
        <f t="shared" si="15"/>
        <v>0</v>
      </c>
      <c r="L287" s="99"/>
      <c r="M287" s="88">
        <f t="shared" si="16"/>
      </c>
      <c r="N287" s="94"/>
      <c r="O287" s="94"/>
      <c r="P287" s="13"/>
      <c r="Q287" s="13">
        <f t="shared" si="17"/>
      </c>
      <c r="R287" s="51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1"/>
      <c r="AR287" s="3"/>
    </row>
    <row r="288" spans="1:44" ht="14.25">
      <c r="A288" s="9"/>
      <c r="B288" s="7"/>
      <c r="C288" s="6"/>
      <c r="D288" s="6"/>
      <c r="E288" s="8"/>
      <c r="F288" s="8"/>
      <c r="G288" s="7"/>
      <c r="H288" s="10"/>
      <c r="I288" s="8"/>
      <c r="J288" s="83"/>
      <c r="K288" s="99">
        <f t="shared" si="15"/>
        <v>0</v>
      </c>
      <c r="L288" s="99"/>
      <c r="M288" s="88">
        <f t="shared" si="16"/>
      </c>
      <c r="N288" s="94"/>
      <c r="O288" s="94"/>
      <c r="P288" s="13"/>
      <c r="Q288" s="13">
        <f t="shared" si="17"/>
      </c>
      <c r="R288" s="51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1"/>
      <c r="AR288" s="3"/>
    </row>
    <row r="289" spans="1:44" ht="14.25">
      <c r="A289" s="9"/>
      <c r="B289" s="7"/>
      <c r="C289" s="6"/>
      <c r="D289" s="6"/>
      <c r="E289" s="8"/>
      <c r="F289" s="8"/>
      <c r="G289" s="7"/>
      <c r="H289" s="10"/>
      <c r="I289" s="8"/>
      <c r="J289" s="83"/>
      <c r="K289" s="99">
        <f t="shared" si="15"/>
        <v>0</v>
      </c>
      <c r="L289" s="99"/>
      <c r="M289" s="88">
        <f t="shared" si="16"/>
      </c>
      <c r="N289" s="94"/>
      <c r="O289" s="94"/>
      <c r="P289" s="13"/>
      <c r="Q289" s="13">
        <f t="shared" si="17"/>
      </c>
      <c r="R289" s="51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1"/>
      <c r="AR289" s="3"/>
    </row>
    <row r="290" spans="1:44" ht="14.25">
      <c r="A290" s="9"/>
      <c r="B290" s="7"/>
      <c r="C290" s="6"/>
      <c r="D290" s="6"/>
      <c r="E290" s="8"/>
      <c r="F290" s="8"/>
      <c r="G290" s="7"/>
      <c r="H290" s="10"/>
      <c r="I290" s="8"/>
      <c r="J290" s="83"/>
      <c r="K290" s="99">
        <f t="shared" si="15"/>
        <v>0</v>
      </c>
      <c r="L290" s="99"/>
      <c r="M290" s="88">
        <f t="shared" si="16"/>
      </c>
      <c r="N290" s="94"/>
      <c r="O290" s="94"/>
      <c r="P290" s="13"/>
      <c r="Q290" s="13">
        <f t="shared" si="17"/>
      </c>
      <c r="R290" s="51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1"/>
      <c r="AR290" s="3"/>
    </row>
    <row r="291" spans="1:44" ht="14.25">
      <c r="A291" s="9"/>
      <c r="B291" s="7"/>
      <c r="C291" s="6"/>
      <c r="D291" s="6"/>
      <c r="E291" s="8"/>
      <c r="F291" s="8"/>
      <c r="G291" s="7"/>
      <c r="H291" s="10"/>
      <c r="I291" s="8"/>
      <c r="J291" s="83"/>
      <c r="K291" s="99">
        <f t="shared" si="15"/>
        <v>0</v>
      </c>
      <c r="L291" s="99"/>
      <c r="M291" s="88">
        <f t="shared" si="16"/>
      </c>
      <c r="N291" s="94"/>
      <c r="O291" s="94"/>
      <c r="P291" s="13"/>
      <c r="Q291" s="13">
        <f t="shared" si="17"/>
      </c>
      <c r="R291" s="51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1"/>
      <c r="AR291" s="3"/>
    </row>
    <row r="292" spans="1:44" ht="14.25">
      <c r="A292" s="9"/>
      <c r="B292" s="7"/>
      <c r="C292" s="6"/>
      <c r="D292" s="6"/>
      <c r="E292" s="8"/>
      <c r="F292" s="8"/>
      <c r="G292" s="7"/>
      <c r="H292" s="10"/>
      <c r="I292" s="8"/>
      <c r="J292" s="83"/>
      <c r="K292" s="99">
        <f aca="true" t="shared" si="18" ref="K292:K323">IF(OR(G292&lt;0,I292&gt;0),ROUND(G292/(1+I292%),2),ROUND(G292/(1+J292%),2))</f>
        <v>0</v>
      </c>
      <c r="L292" s="99"/>
      <c r="M292" s="88">
        <f aca="true" t="shared" si="19" ref="M292:M323">IF($H292=8000,$K292,"")</f>
      </c>
      <c r="N292" s="94"/>
      <c r="O292" s="94"/>
      <c r="P292" s="13"/>
      <c r="Q292" s="13">
        <f aca="true" t="shared" si="20" ref="Q292:Q323">IF($H292=8001,$K292,"")</f>
      </c>
      <c r="R292" s="51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1"/>
      <c r="AR292" s="3"/>
    </row>
    <row r="293" spans="1:44" ht="14.25">
      <c r="A293" s="9"/>
      <c r="B293" s="7"/>
      <c r="C293" s="6"/>
      <c r="D293" s="6"/>
      <c r="E293" s="8"/>
      <c r="F293" s="8"/>
      <c r="G293" s="7"/>
      <c r="H293" s="10"/>
      <c r="I293" s="8"/>
      <c r="J293" s="83"/>
      <c r="K293" s="99">
        <f t="shared" si="18"/>
        <v>0</v>
      </c>
      <c r="L293" s="99"/>
      <c r="M293" s="88">
        <f t="shared" si="19"/>
      </c>
      <c r="N293" s="94"/>
      <c r="O293" s="94"/>
      <c r="P293" s="13"/>
      <c r="Q293" s="13">
        <f t="shared" si="20"/>
      </c>
      <c r="R293" s="51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1"/>
      <c r="AR293" s="3"/>
    </row>
    <row r="294" spans="1:44" ht="14.25">
      <c r="A294" s="9"/>
      <c r="B294" s="7"/>
      <c r="C294" s="6"/>
      <c r="D294" s="6"/>
      <c r="E294" s="8"/>
      <c r="F294" s="8"/>
      <c r="G294" s="7"/>
      <c r="H294" s="10"/>
      <c r="I294" s="8"/>
      <c r="J294" s="83"/>
      <c r="K294" s="99">
        <f t="shared" si="18"/>
        <v>0</v>
      </c>
      <c r="L294" s="99"/>
      <c r="M294" s="88">
        <f t="shared" si="19"/>
      </c>
      <c r="N294" s="94"/>
      <c r="O294" s="94"/>
      <c r="P294" s="13"/>
      <c r="Q294" s="13">
        <f t="shared" si="20"/>
      </c>
      <c r="R294" s="51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1"/>
      <c r="AR294" s="3"/>
    </row>
    <row r="295" spans="1:44" ht="14.25">
      <c r="A295" s="9"/>
      <c r="B295" s="7"/>
      <c r="C295" s="6"/>
      <c r="D295" s="6"/>
      <c r="E295" s="8"/>
      <c r="F295" s="8"/>
      <c r="G295" s="7"/>
      <c r="H295" s="10"/>
      <c r="I295" s="8"/>
      <c r="J295" s="83"/>
      <c r="K295" s="99">
        <f t="shared" si="18"/>
        <v>0</v>
      </c>
      <c r="L295" s="99"/>
      <c r="M295" s="88">
        <f t="shared" si="19"/>
      </c>
      <c r="N295" s="94"/>
      <c r="O295" s="94"/>
      <c r="P295" s="13"/>
      <c r="Q295" s="13">
        <f t="shared" si="20"/>
      </c>
      <c r="R295" s="51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1"/>
      <c r="AR295" s="3"/>
    </row>
    <row r="296" spans="1:44" ht="14.25">
      <c r="A296" s="9"/>
      <c r="B296" s="7"/>
      <c r="C296" s="6"/>
      <c r="D296" s="6"/>
      <c r="E296" s="8"/>
      <c r="F296" s="8"/>
      <c r="G296" s="7"/>
      <c r="H296" s="10"/>
      <c r="I296" s="8"/>
      <c r="J296" s="83"/>
      <c r="K296" s="99">
        <f t="shared" si="18"/>
        <v>0</v>
      </c>
      <c r="L296" s="99"/>
      <c r="M296" s="88">
        <f t="shared" si="19"/>
      </c>
      <c r="N296" s="94"/>
      <c r="O296" s="94"/>
      <c r="P296" s="13"/>
      <c r="Q296" s="13">
        <f t="shared" si="20"/>
      </c>
      <c r="R296" s="51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1"/>
      <c r="AR296" s="3"/>
    </row>
    <row r="297" spans="1:44" ht="14.25">
      <c r="A297" s="9"/>
      <c r="B297" s="7"/>
      <c r="C297" s="6"/>
      <c r="D297" s="6"/>
      <c r="E297" s="8"/>
      <c r="F297" s="8"/>
      <c r="G297" s="7"/>
      <c r="H297" s="10"/>
      <c r="I297" s="8"/>
      <c r="J297" s="83"/>
      <c r="K297" s="99">
        <f t="shared" si="18"/>
        <v>0</v>
      </c>
      <c r="L297" s="99"/>
      <c r="M297" s="88">
        <f t="shared" si="19"/>
      </c>
      <c r="N297" s="94"/>
      <c r="O297" s="94"/>
      <c r="P297" s="13"/>
      <c r="Q297" s="13">
        <f t="shared" si="20"/>
      </c>
      <c r="R297" s="51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1"/>
      <c r="AR297" s="3"/>
    </row>
    <row r="298" spans="1:44" ht="14.25">
      <c r="A298" s="9"/>
      <c r="B298" s="7"/>
      <c r="C298" s="6"/>
      <c r="D298" s="6"/>
      <c r="E298" s="8"/>
      <c r="F298" s="8"/>
      <c r="G298" s="7"/>
      <c r="H298" s="10"/>
      <c r="I298" s="8"/>
      <c r="J298" s="83"/>
      <c r="K298" s="99">
        <f t="shared" si="18"/>
        <v>0</v>
      </c>
      <c r="L298" s="99"/>
      <c r="M298" s="88">
        <f t="shared" si="19"/>
      </c>
      <c r="N298" s="94"/>
      <c r="O298" s="94"/>
      <c r="P298" s="13"/>
      <c r="Q298" s="13">
        <f t="shared" si="20"/>
      </c>
      <c r="R298" s="51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1"/>
      <c r="AR298" s="3"/>
    </row>
    <row r="299" spans="1:44" ht="14.25">
      <c r="A299" s="9"/>
      <c r="B299" s="7"/>
      <c r="C299" s="6"/>
      <c r="D299" s="6"/>
      <c r="E299" s="8"/>
      <c r="F299" s="8"/>
      <c r="G299" s="7"/>
      <c r="H299" s="10"/>
      <c r="I299" s="8"/>
      <c r="J299" s="83"/>
      <c r="K299" s="99">
        <f t="shared" si="18"/>
        <v>0</v>
      </c>
      <c r="L299" s="99"/>
      <c r="M299" s="88">
        <f t="shared" si="19"/>
      </c>
      <c r="N299" s="94"/>
      <c r="O299" s="94"/>
      <c r="P299" s="13"/>
      <c r="Q299" s="13">
        <f t="shared" si="20"/>
      </c>
      <c r="R299" s="51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1"/>
      <c r="AR299" s="3"/>
    </row>
    <row r="300" spans="1:44" ht="14.25">
      <c r="A300" s="9"/>
      <c r="B300" s="7"/>
      <c r="C300" s="6"/>
      <c r="D300" s="6"/>
      <c r="E300" s="8"/>
      <c r="F300" s="8"/>
      <c r="G300" s="7"/>
      <c r="H300" s="10"/>
      <c r="I300" s="8"/>
      <c r="J300" s="83"/>
      <c r="K300" s="99">
        <f t="shared" si="18"/>
        <v>0</v>
      </c>
      <c r="L300" s="99"/>
      <c r="M300" s="88">
        <f t="shared" si="19"/>
      </c>
      <c r="N300" s="94"/>
      <c r="O300" s="94"/>
      <c r="P300" s="13"/>
      <c r="Q300" s="13">
        <f t="shared" si="20"/>
      </c>
      <c r="R300" s="51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1"/>
      <c r="AR300" s="3"/>
    </row>
    <row r="301" spans="1:44" ht="14.25">
      <c r="A301" s="9"/>
      <c r="B301" s="7"/>
      <c r="C301" s="6"/>
      <c r="D301" s="6"/>
      <c r="E301" s="8"/>
      <c r="F301" s="8"/>
      <c r="G301" s="7"/>
      <c r="H301" s="10"/>
      <c r="I301" s="8"/>
      <c r="J301" s="83"/>
      <c r="K301" s="99">
        <f t="shared" si="18"/>
        <v>0</v>
      </c>
      <c r="L301" s="99"/>
      <c r="M301" s="88">
        <f t="shared" si="19"/>
      </c>
      <c r="N301" s="94"/>
      <c r="O301" s="94"/>
      <c r="P301" s="13"/>
      <c r="Q301" s="13">
        <f t="shared" si="20"/>
      </c>
      <c r="R301" s="51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1"/>
      <c r="AR301" s="3"/>
    </row>
    <row r="302" spans="1:44" ht="14.25">
      <c r="A302" s="9"/>
      <c r="B302" s="7"/>
      <c r="C302" s="6"/>
      <c r="D302" s="6"/>
      <c r="E302" s="8"/>
      <c r="F302" s="8"/>
      <c r="G302" s="7"/>
      <c r="H302" s="10"/>
      <c r="I302" s="8"/>
      <c r="J302" s="83"/>
      <c r="K302" s="99">
        <f t="shared" si="18"/>
        <v>0</v>
      </c>
      <c r="L302" s="99"/>
      <c r="M302" s="88">
        <f t="shared" si="19"/>
      </c>
      <c r="N302" s="94"/>
      <c r="O302" s="94"/>
      <c r="P302" s="13"/>
      <c r="Q302" s="13">
        <f t="shared" si="20"/>
      </c>
      <c r="R302" s="51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1"/>
      <c r="AR302" s="3"/>
    </row>
    <row r="303" spans="1:44" ht="14.25">
      <c r="A303" s="9"/>
      <c r="B303" s="7"/>
      <c r="C303" s="6"/>
      <c r="D303" s="6"/>
      <c r="E303" s="8"/>
      <c r="F303" s="8"/>
      <c r="G303" s="7"/>
      <c r="H303" s="10"/>
      <c r="I303" s="8"/>
      <c r="J303" s="83"/>
      <c r="K303" s="99">
        <f t="shared" si="18"/>
        <v>0</v>
      </c>
      <c r="L303" s="99"/>
      <c r="M303" s="88">
        <f t="shared" si="19"/>
      </c>
      <c r="N303" s="94"/>
      <c r="O303" s="94"/>
      <c r="P303" s="13"/>
      <c r="Q303" s="13">
        <f t="shared" si="20"/>
      </c>
      <c r="R303" s="51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1"/>
      <c r="AR303" s="3"/>
    </row>
    <row r="304" spans="1:44" ht="14.25">
      <c r="A304" s="9"/>
      <c r="B304" s="7"/>
      <c r="C304" s="6"/>
      <c r="D304" s="6"/>
      <c r="E304" s="8"/>
      <c r="F304" s="8"/>
      <c r="G304" s="7"/>
      <c r="H304" s="10"/>
      <c r="I304" s="8"/>
      <c r="J304" s="83"/>
      <c r="K304" s="99">
        <f t="shared" si="18"/>
        <v>0</v>
      </c>
      <c r="L304" s="99"/>
      <c r="M304" s="88">
        <f t="shared" si="19"/>
      </c>
      <c r="N304" s="94"/>
      <c r="O304" s="94"/>
      <c r="P304" s="13"/>
      <c r="Q304" s="13">
        <f t="shared" si="20"/>
      </c>
      <c r="R304" s="51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1"/>
      <c r="AR304" s="3"/>
    </row>
    <row r="305" spans="1:44" ht="14.25">
      <c r="A305" s="9"/>
      <c r="B305" s="7"/>
      <c r="C305" s="6"/>
      <c r="D305" s="6"/>
      <c r="E305" s="8"/>
      <c r="F305" s="8"/>
      <c r="G305" s="7"/>
      <c r="H305" s="10"/>
      <c r="I305" s="8"/>
      <c r="J305" s="83"/>
      <c r="K305" s="99">
        <f t="shared" si="18"/>
        <v>0</v>
      </c>
      <c r="L305" s="99"/>
      <c r="M305" s="88">
        <f t="shared" si="19"/>
      </c>
      <c r="N305" s="94"/>
      <c r="O305" s="94"/>
      <c r="P305" s="13"/>
      <c r="Q305" s="13">
        <f t="shared" si="20"/>
      </c>
      <c r="R305" s="51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1"/>
      <c r="AR305" s="3"/>
    </row>
    <row r="306" spans="1:44" ht="14.25">
      <c r="A306" s="9"/>
      <c r="B306" s="7"/>
      <c r="C306" s="6"/>
      <c r="D306" s="6"/>
      <c r="E306" s="8"/>
      <c r="F306" s="8"/>
      <c r="G306" s="7"/>
      <c r="H306" s="10"/>
      <c r="I306" s="8"/>
      <c r="J306" s="83"/>
      <c r="K306" s="99">
        <f t="shared" si="18"/>
        <v>0</v>
      </c>
      <c r="L306" s="99"/>
      <c r="M306" s="88">
        <f t="shared" si="19"/>
      </c>
      <c r="N306" s="94"/>
      <c r="O306" s="94"/>
      <c r="P306" s="13"/>
      <c r="Q306" s="13">
        <f t="shared" si="20"/>
      </c>
      <c r="R306" s="51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1"/>
      <c r="AR306" s="3"/>
    </row>
    <row r="307" spans="1:44" ht="14.25">
      <c r="A307" s="9"/>
      <c r="B307" s="7"/>
      <c r="C307" s="6"/>
      <c r="D307" s="6"/>
      <c r="E307" s="8"/>
      <c r="F307" s="8"/>
      <c r="G307" s="7"/>
      <c r="H307" s="10"/>
      <c r="I307" s="8"/>
      <c r="J307" s="83"/>
      <c r="K307" s="99">
        <f t="shared" si="18"/>
        <v>0</v>
      </c>
      <c r="L307" s="99"/>
      <c r="M307" s="88">
        <f t="shared" si="19"/>
      </c>
      <c r="N307" s="94"/>
      <c r="O307" s="94"/>
      <c r="P307" s="13"/>
      <c r="Q307" s="13">
        <f t="shared" si="20"/>
      </c>
      <c r="R307" s="51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1"/>
      <c r="AR307" s="3"/>
    </row>
    <row r="308" spans="1:44" ht="14.25">
      <c r="A308" s="9"/>
      <c r="B308" s="7"/>
      <c r="C308" s="6"/>
      <c r="D308" s="6"/>
      <c r="E308" s="8"/>
      <c r="F308" s="8"/>
      <c r="G308" s="7"/>
      <c r="H308" s="10"/>
      <c r="I308" s="8"/>
      <c r="J308" s="83"/>
      <c r="K308" s="99">
        <f t="shared" si="18"/>
        <v>0</v>
      </c>
      <c r="L308" s="99"/>
      <c r="M308" s="88">
        <f t="shared" si="19"/>
      </c>
      <c r="N308" s="94"/>
      <c r="O308" s="94"/>
      <c r="P308" s="13"/>
      <c r="Q308" s="13">
        <f t="shared" si="20"/>
      </c>
      <c r="R308" s="51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1"/>
      <c r="AR308" s="3"/>
    </row>
    <row r="309" spans="1:44" ht="14.25">
      <c r="A309" s="9"/>
      <c r="B309" s="7"/>
      <c r="C309" s="6"/>
      <c r="D309" s="6"/>
      <c r="E309" s="8"/>
      <c r="F309" s="8"/>
      <c r="G309" s="7"/>
      <c r="H309" s="10"/>
      <c r="I309" s="8"/>
      <c r="J309" s="83"/>
      <c r="K309" s="99">
        <f t="shared" si="18"/>
        <v>0</v>
      </c>
      <c r="L309" s="99"/>
      <c r="M309" s="88">
        <f t="shared" si="19"/>
      </c>
      <c r="N309" s="94"/>
      <c r="O309" s="94"/>
      <c r="P309" s="13"/>
      <c r="Q309" s="13">
        <f t="shared" si="20"/>
      </c>
      <c r="R309" s="51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1"/>
      <c r="AR309" s="3"/>
    </row>
    <row r="310" spans="1:44" ht="14.25">
      <c r="A310" s="9"/>
      <c r="B310" s="7"/>
      <c r="C310" s="6"/>
      <c r="D310" s="6"/>
      <c r="E310" s="8"/>
      <c r="F310" s="8"/>
      <c r="G310" s="7"/>
      <c r="H310" s="10"/>
      <c r="I310" s="8"/>
      <c r="J310" s="83"/>
      <c r="K310" s="99">
        <f t="shared" si="18"/>
        <v>0</v>
      </c>
      <c r="L310" s="99"/>
      <c r="M310" s="88">
        <f t="shared" si="19"/>
      </c>
      <c r="N310" s="94"/>
      <c r="O310" s="94"/>
      <c r="P310" s="13"/>
      <c r="Q310" s="13">
        <f t="shared" si="20"/>
      </c>
      <c r="R310" s="51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1"/>
      <c r="AR310" s="3"/>
    </row>
    <row r="311" spans="1:44" ht="14.25">
      <c r="A311" s="9"/>
      <c r="B311" s="7"/>
      <c r="C311" s="6"/>
      <c r="D311" s="6"/>
      <c r="E311" s="8"/>
      <c r="F311" s="8"/>
      <c r="G311" s="7"/>
      <c r="H311" s="10"/>
      <c r="I311" s="8"/>
      <c r="J311" s="83"/>
      <c r="K311" s="99">
        <f t="shared" si="18"/>
        <v>0</v>
      </c>
      <c r="L311" s="99"/>
      <c r="M311" s="88">
        <f t="shared" si="19"/>
      </c>
      <c r="N311" s="94"/>
      <c r="O311" s="94"/>
      <c r="P311" s="13"/>
      <c r="Q311" s="13">
        <f t="shared" si="20"/>
      </c>
      <c r="R311" s="51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1"/>
      <c r="AR311" s="3"/>
    </row>
    <row r="312" spans="1:44" ht="14.25">
      <c r="A312" s="9"/>
      <c r="B312" s="7"/>
      <c r="C312" s="6"/>
      <c r="D312" s="6"/>
      <c r="E312" s="8"/>
      <c r="F312" s="8"/>
      <c r="G312" s="7"/>
      <c r="H312" s="10"/>
      <c r="I312" s="8"/>
      <c r="J312" s="83"/>
      <c r="K312" s="99">
        <f t="shared" si="18"/>
        <v>0</v>
      </c>
      <c r="L312" s="99"/>
      <c r="M312" s="88">
        <f t="shared" si="19"/>
      </c>
      <c r="N312" s="94"/>
      <c r="O312" s="94"/>
      <c r="P312" s="13"/>
      <c r="Q312" s="13">
        <f t="shared" si="20"/>
      </c>
      <c r="R312" s="51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1"/>
      <c r="AR312" s="3"/>
    </row>
    <row r="313" spans="1:44" ht="14.25">
      <c r="A313" s="9"/>
      <c r="B313" s="7"/>
      <c r="C313" s="6"/>
      <c r="D313" s="6"/>
      <c r="E313" s="8"/>
      <c r="F313" s="8"/>
      <c r="G313" s="7"/>
      <c r="H313" s="10"/>
      <c r="I313" s="8"/>
      <c r="J313" s="83"/>
      <c r="K313" s="99">
        <f t="shared" si="18"/>
        <v>0</v>
      </c>
      <c r="L313" s="99"/>
      <c r="M313" s="88">
        <f t="shared" si="19"/>
      </c>
      <c r="N313" s="94"/>
      <c r="O313" s="94"/>
      <c r="P313" s="13"/>
      <c r="Q313" s="13">
        <f t="shared" si="20"/>
      </c>
      <c r="R313" s="51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1"/>
      <c r="AR313" s="3"/>
    </row>
    <row r="314" spans="1:44" ht="14.25">
      <c r="A314" s="9"/>
      <c r="B314" s="7"/>
      <c r="C314" s="6"/>
      <c r="D314" s="6"/>
      <c r="E314" s="8"/>
      <c r="F314" s="8"/>
      <c r="G314" s="7"/>
      <c r="H314" s="10"/>
      <c r="I314" s="8"/>
      <c r="J314" s="83"/>
      <c r="K314" s="99">
        <f t="shared" si="18"/>
        <v>0</v>
      </c>
      <c r="L314" s="99"/>
      <c r="M314" s="88">
        <f t="shared" si="19"/>
      </c>
      <c r="N314" s="94"/>
      <c r="O314" s="94"/>
      <c r="P314" s="13"/>
      <c r="Q314" s="13">
        <f t="shared" si="20"/>
      </c>
      <c r="R314" s="51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1"/>
      <c r="AR314" s="3"/>
    </row>
    <row r="315" spans="1:44" ht="14.25">
      <c r="A315" s="9"/>
      <c r="B315" s="7"/>
      <c r="C315" s="6"/>
      <c r="D315" s="6"/>
      <c r="E315" s="8"/>
      <c r="F315" s="8"/>
      <c r="G315" s="7"/>
      <c r="H315" s="10"/>
      <c r="I315" s="8"/>
      <c r="J315" s="83"/>
      <c r="K315" s="99">
        <f t="shared" si="18"/>
        <v>0</v>
      </c>
      <c r="L315" s="99"/>
      <c r="M315" s="88">
        <f t="shared" si="19"/>
      </c>
      <c r="N315" s="94"/>
      <c r="O315" s="94"/>
      <c r="P315" s="13"/>
      <c r="Q315" s="13">
        <f t="shared" si="20"/>
      </c>
      <c r="R315" s="51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1"/>
      <c r="AR315" s="3"/>
    </row>
    <row r="316" spans="1:44" ht="14.25">
      <c r="A316" s="9"/>
      <c r="B316" s="7"/>
      <c r="C316" s="6"/>
      <c r="D316" s="6"/>
      <c r="E316" s="8"/>
      <c r="F316" s="8"/>
      <c r="G316" s="7"/>
      <c r="H316" s="10"/>
      <c r="I316" s="8"/>
      <c r="J316" s="83"/>
      <c r="K316" s="99">
        <f t="shared" si="18"/>
        <v>0</v>
      </c>
      <c r="L316" s="99"/>
      <c r="M316" s="88">
        <f t="shared" si="19"/>
      </c>
      <c r="N316" s="94"/>
      <c r="O316" s="94"/>
      <c r="P316" s="13"/>
      <c r="Q316" s="13">
        <f t="shared" si="20"/>
      </c>
      <c r="R316" s="51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1"/>
      <c r="AR316" s="3"/>
    </row>
    <row r="317" spans="1:44" ht="14.25">
      <c r="A317" s="9"/>
      <c r="B317" s="7"/>
      <c r="C317" s="6"/>
      <c r="D317" s="6"/>
      <c r="E317" s="8"/>
      <c r="F317" s="8"/>
      <c r="G317" s="7"/>
      <c r="H317" s="10"/>
      <c r="I317" s="8"/>
      <c r="J317" s="83"/>
      <c r="K317" s="99">
        <f t="shared" si="18"/>
        <v>0</v>
      </c>
      <c r="L317" s="99"/>
      <c r="M317" s="88">
        <f t="shared" si="19"/>
      </c>
      <c r="N317" s="94"/>
      <c r="O317" s="94"/>
      <c r="P317" s="13"/>
      <c r="Q317" s="13">
        <f t="shared" si="20"/>
      </c>
      <c r="R317" s="51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1"/>
      <c r="AR317" s="3"/>
    </row>
    <row r="318" spans="1:44" ht="14.25">
      <c r="A318" s="9"/>
      <c r="B318" s="7"/>
      <c r="C318" s="6"/>
      <c r="D318" s="6"/>
      <c r="E318" s="8"/>
      <c r="F318" s="8"/>
      <c r="G318" s="7"/>
      <c r="H318" s="10"/>
      <c r="I318" s="8"/>
      <c r="J318" s="83"/>
      <c r="K318" s="99">
        <f t="shared" si="18"/>
        <v>0</v>
      </c>
      <c r="L318" s="99"/>
      <c r="M318" s="88">
        <f t="shared" si="19"/>
      </c>
      <c r="N318" s="94"/>
      <c r="O318" s="94"/>
      <c r="P318" s="13"/>
      <c r="Q318" s="13">
        <f t="shared" si="20"/>
      </c>
      <c r="R318" s="51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1"/>
      <c r="AR318" s="3"/>
    </row>
    <row r="319" spans="1:44" ht="14.25">
      <c r="A319" s="9"/>
      <c r="B319" s="7"/>
      <c r="C319" s="6"/>
      <c r="D319" s="6"/>
      <c r="E319" s="8"/>
      <c r="F319" s="8"/>
      <c r="G319" s="7"/>
      <c r="H319" s="10"/>
      <c r="I319" s="8"/>
      <c r="J319" s="83"/>
      <c r="K319" s="99">
        <f t="shared" si="18"/>
        <v>0</v>
      </c>
      <c r="L319" s="99"/>
      <c r="M319" s="88">
        <f t="shared" si="19"/>
      </c>
      <c r="N319" s="94"/>
      <c r="O319" s="94"/>
      <c r="P319" s="13"/>
      <c r="Q319" s="13">
        <f t="shared" si="20"/>
      </c>
      <c r="R319" s="51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1"/>
      <c r="AR319" s="3"/>
    </row>
    <row r="320" spans="1:44" ht="14.25">
      <c r="A320" s="9"/>
      <c r="B320" s="7"/>
      <c r="C320" s="6"/>
      <c r="D320" s="6"/>
      <c r="E320" s="8"/>
      <c r="F320" s="8"/>
      <c r="G320" s="7"/>
      <c r="H320" s="10"/>
      <c r="I320" s="8"/>
      <c r="J320" s="83"/>
      <c r="K320" s="99">
        <f t="shared" si="18"/>
        <v>0</v>
      </c>
      <c r="L320" s="99"/>
      <c r="M320" s="88">
        <f t="shared" si="19"/>
      </c>
      <c r="N320" s="94"/>
      <c r="O320" s="94"/>
      <c r="P320" s="13"/>
      <c r="Q320" s="13">
        <f t="shared" si="20"/>
      </c>
      <c r="R320" s="51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1"/>
      <c r="AR320" s="3"/>
    </row>
    <row r="321" spans="1:44" ht="14.25">
      <c r="A321" s="9"/>
      <c r="B321" s="7"/>
      <c r="C321" s="6"/>
      <c r="D321" s="6"/>
      <c r="E321" s="8"/>
      <c r="F321" s="8"/>
      <c r="G321" s="7"/>
      <c r="H321" s="10"/>
      <c r="I321" s="8"/>
      <c r="J321" s="83"/>
      <c r="K321" s="99">
        <f t="shared" si="18"/>
        <v>0</v>
      </c>
      <c r="L321" s="99"/>
      <c r="M321" s="88">
        <f t="shared" si="19"/>
      </c>
      <c r="N321" s="94"/>
      <c r="O321" s="94"/>
      <c r="P321" s="13"/>
      <c r="Q321" s="13">
        <f t="shared" si="20"/>
      </c>
      <c r="R321" s="51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1"/>
      <c r="AR321" s="3"/>
    </row>
    <row r="322" spans="1:44" ht="14.25">
      <c r="A322" s="9"/>
      <c r="B322" s="7"/>
      <c r="C322" s="6"/>
      <c r="D322" s="6"/>
      <c r="E322" s="8"/>
      <c r="F322" s="8"/>
      <c r="G322" s="7"/>
      <c r="H322" s="10"/>
      <c r="I322" s="8"/>
      <c r="J322" s="83"/>
      <c r="K322" s="99">
        <f t="shared" si="18"/>
        <v>0</v>
      </c>
      <c r="L322" s="99"/>
      <c r="M322" s="88">
        <f t="shared" si="19"/>
      </c>
      <c r="N322" s="94"/>
      <c r="O322" s="94"/>
      <c r="P322" s="13"/>
      <c r="Q322" s="13">
        <f t="shared" si="20"/>
      </c>
      <c r="R322" s="51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1"/>
      <c r="AR322" s="3"/>
    </row>
    <row r="323" spans="1:44" ht="14.25">
      <c r="A323" s="9"/>
      <c r="B323" s="7"/>
      <c r="C323" s="6"/>
      <c r="D323" s="6"/>
      <c r="E323" s="8"/>
      <c r="F323" s="8"/>
      <c r="G323" s="7"/>
      <c r="H323" s="10"/>
      <c r="I323" s="8"/>
      <c r="J323" s="83"/>
      <c r="K323" s="99">
        <f t="shared" si="18"/>
        <v>0</v>
      </c>
      <c r="L323" s="99"/>
      <c r="M323" s="88">
        <f t="shared" si="19"/>
      </c>
      <c r="N323" s="94"/>
      <c r="O323" s="94"/>
      <c r="P323" s="13"/>
      <c r="Q323" s="13">
        <f t="shared" si="20"/>
      </c>
      <c r="R323" s="51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1"/>
      <c r="AR323" s="3"/>
    </row>
    <row r="324" spans="1:44" ht="14.25">
      <c r="A324" s="9"/>
      <c r="B324" s="7"/>
      <c r="C324" s="6"/>
      <c r="D324" s="6"/>
      <c r="E324" s="8"/>
      <c r="F324" s="8"/>
      <c r="G324" s="7"/>
      <c r="H324" s="10"/>
      <c r="I324" s="8"/>
      <c r="J324" s="83"/>
      <c r="K324" s="99">
        <f aca="true" t="shared" si="21" ref="K324:K333">IF(OR(G324&lt;0,I324&gt;0),ROUND(G324/(1+I324%),2),ROUND(G324/(1+J324%),2))</f>
        <v>0</v>
      </c>
      <c r="L324" s="99"/>
      <c r="M324" s="88">
        <f aca="true" t="shared" si="22" ref="M324:M333">IF($H324=8000,$K324,"")</f>
      </c>
      <c r="N324" s="94"/>
      <c r="O324" s="94"/>
      <c r="P324" s="13"/>
      <c r="Q324" s="13">
        <f aca="true" t="shared" si="23" ref="Q324:Q333">IF($H324=8001,$K324,"")</f>
      </c>
      <c r="R324" s="51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1"/>
      <c r="AR324" s="3"/>
    </row>
    <row r="325" spans="1:44" ht="14.25">
      <c r="A325" s="9"/>
      <c r="B325" s="7"/>
      <c r="C325" s="6"/>
      <c r="D325" s="6"/>
      <c r="E325" s="8"/>
      <c r="F325" s="8"/>
      <c r="G325" s="7"/>
      <c r="H325" s="10"/>
      <c r="I325" s="8"/>
      <c r="J325" s="83"/>
      <c r="K325" s="99">
        <f t="shared" si="21"/>
        <v>0</v>
      </c>
      <c r="L325" s="99"/>
      <c r="M325" s="88">
        <f t="shared" si="22"/>
      </c>
      <c r="N325" s="94"/>
      <c r="O325" s="94"/>
      <c r="P325" s="13"/>
      <c r="Q325" s="13">
        <f t="shared" si="23"/>
      </c>
      <c r="R325" s="51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1"/>
      <c r="AR325" s="3"/>
    </row>
    <row r="326" spans="1:44" ht="14.25">
      <c r="A326" s="9"/>
      <c r="B326" s="7"/>
      <c r="C326" s="6"/>
      <c r="D326" s="6"/>
      <c r="E326" s="8"/>
      <c r="F326" s="8"/>
      <c r="G326" s="7"/>
      <c r="H326" s="10"/>
      <c r="I326" s="8"/>
      <c r="J326" s="83"/>
      <c r="K326" s="99">
        <f t="shared" si="21"/>
        <v>0</v>
      </c>
      <c r="L326" s="99"/>
      <c r="M326" s="88">
        <f t="shared" si="22"/>
      </c>
      <c r="N326" s="94"/>
      <c r="O326" s="94"/>
      <c r="P326" s="13"/>
      <c r="Q326" s="13">
        <f t="shared" si="23"/>
      </c>
      <c r="R326" s="51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1"/>
      <c r="AR326" s="3"/>
    </row>
    <row r="327" spans="1:44" ht="14.25">
      <c r="A327" s="9"/>
      <c r="B327" s="7"/>
      <c r="C327" s="6"/>
      <c r="D327" s="6"/>
      <c r="E327" s="8"/>
      <c r="F327" s="8"/>
      <c r="G327" s="7"/>
      <c r="H327" s="10"/>
      <c r="I327" s="8"/>
      <c r="J327" s="83"/>
      <c r="K327" s="99">
        <f t="shared" si="21"/>
        <v>0</v>
      </c>
      <c r="L327" s="99"/>
      <c r="M327" s="88">
        <f t="shared" si="22"/>
      </c>
      <c r="N327" s="94"/>
      <c r="O327" s="94"/>
      <c r="P327" s="13"/>
      <c r="Q327" s="13">
        <f t="shared" si="23"/>
      </c>
      <c r="R327" s="51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1"/>
      <c r="AR327" s="3"/>
    </row>
    <row r="328" spans="1:44" ht="14.25">
      <c r="A328" s="9"/>
      <c r="B328" s="7"/>
      <c r="C328" s="6"/>
      <c r="D328" s="6"/>
      <c r="E328" s="8"/>
      <c r="F328" s="8"/>
      <c r="G328" s="7"/>
      <c r="H328" s="10"/>
      <c r="I328" s="8"/>
      <c r="J328" s="83"/>
      <c r="K328" s="99">
        <f t="shared" si="21"/>
        <v>0</v>
      </c>
      <c r="L328" s="99"/>
      <c r="M328" s="88">
        <f t="shared" si="22"/>
      </c>
      <c r="N328" s="94"/>
      <c r="O328" s="94"/>
      <c r="P328" s="13"/>
      <c r="Q328" s="13">
        <f t="shared" si="23"/>
      </c>
      <c r="R328" s="51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1"/>
      <c r="AR328" s="3"/>
    </row>
    <row r="329" spans="1:44" ht="14.25">
      <c r="A329" s="9"/>
      <c r="B329" s="7"/>
      <c r="C329" s="6"/>
      <c r="D329" s="6"/>
      <c r="E329" s="8"/>
      <c r="F329" s="8"/>
      <c r="G329" s="7"/>
      <c r="H329" s="10"/>
      <c r="I329" s="8"/>
      <c r="J329" s="83"/>
      <c r="K329" s="99">
        <f t="shared" si="21"/>
        <v>0</v>
      </c>
      <c r="L329" s="99"/>
      <c r="M329" s="88">
        <f t="shared" si="22"/>
      </c>
      <c r="N329" s="94"/>
      <c r="O329" s="94"/>
      <c r="P329" s="13"/>
      <c r="Q329" s="13">
        <f t="shared" si="23"/>
      </c>
      <c r="R329" s="51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1"/>
      <c r="AR329" s="3"/>
    </row>
    <row r="330" spans="1:44" ht="14.25">
      <c r="A330" s="9"/>
      <c r="B330" s="7"/>
      <c r="C330" s="6"/>
      <c r="D330" s="6"/>
      <c r="E330" s="8"/>
      <c r="F330" s="8"/>
      <c r="G330" s="7"/>
      <c r="H330" s="10"/>
      <c r="I330" s="8"/>
      <c r="J330" s="83"/>
      <c r="K330" s="99">
        <f t="shared" si="21"/>
        <v>0</v>
      </c>
      <c r="L330" s="99"/>
      <c r="M330" s="88">
        <f t="shared" si="22"/>
      </c>
      <c r="N330" s="94"/>
      <c r="O330" s="94"/>
      <c r="P330" s="13"/>
      <c r="Q330" s="13">
        <f t="shared" si="23"/>
      </c>
      <c r="R330" s="51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1"/>
      <c r="AR330" s="3"/>
    </row>
    <row r="331" spans="1:44" ht="14.25">
      <c r="A331" s="9"/>
      <c r="B331" s="7"/>
      <c r="C331" s="6"/>
      <c r="D331" s="6"/>
      <c r="E331" s="8"/>
      <c r="F331" s="8"/>
      <c r="G331" s="7"/>
      <c r="H331" s="10"/>
      <c r="I331" s="8"/>
      <c r="J331" s="83"/>
      <c r="K331" s="99">
        <f t="shared" si="21"/>
        <v>0</v>
      </c>
      <c r="L331" s="99"/>
      <c r="M331" s="88">
        <f t="shared" si="22"/>
      </c>
      <c r="N331" s="94"/>
      <c r="O331" s="94"/>
      <c r="P331" s="13"/>
      <c r="Q331" s="13">
        <f t="shared" si="23"/>
      </c>
      <c r="R331" s="51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1"/>
      <c r="AR331" s="3"/>
    </row>
    <row r="332" spans="1:44" ht="14.25">
      <c r="A332" s="9"/>
      <c r="B332" s="7"/>
      <c r="C332" s="6"/>
      <c r="D332" s="6"/>
      <c r="E332" s="8"/>
      <c r="F332" s="8"/>
      <c r="G332" s="7"/>
      <c r="H332" s="10"/>
      <c r="I332" s="8"/>
      <c r="J332" s="83"/>
      <c r="K332" s="99">
        <f t="shared" si="21"/>
        <v>0</v>
      </c>
      <c r="L332" s="99"/>
      <c r="M332" s="88">
        <f t="shared" si="22"/>
      </c>
      <c r="N332" s="94"/>
      <c r="O332" s="94"/>
      <c r="P332" s="13"/>
      <c r="Q332" s="13">
        <f t="shared" si="23"/>
      </c>
      <c r="R332" s="51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1"/>
      <c r="AR332" s="3"/>
    </row>
    <row r="333" spans="1:44" ht="14.25">
      <c r="A333" s="9"/>
      <c r="B333" s="7"/>
      <c r="C333" s="6"/>
      <c r="D333" s="6"/>
      <c r="E333" s="8"/>
      <c r="F333" s="8"/>
      <c r="G333" s="7"/>
      <c r="H333" s="10"/>
      <c r="I333" s="8"/>
      <c r="J333" s="83"/>
      <c r="K333" s="99">
        <f t="shared" si="21"/>
        <v>0</v>
      </c>
      <c r="L333" s="99"/>
      <c r="M333" s="88">
        <f t="shared" si="22"/>
      </c>
      <c r="N333" s="94"/>
      <c r="O333" s="94"/>
      <c r="P333" s="13"/>
      <c r="Q333" s="13">
        <f t="shared" si="23"/>
      </c>
      <c r="R333" s="51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1"/>
      <c r="AR333" s="3"/>
    </row>
    <row r="334" spans="5:42" ht="14.25">
      <c r="E334" s="62"/>
      <c r="F334" s="62"/>
      <c r="J334" s="84"/>
      <c r="K334" s="101"/>
      <c r="L334" s="101"/>
      <c r="M334" s="84"/>
      <c r="N334" s="84"/>
      <c r="O334" s="84"/>
      <c r="R334" s="52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</row>
    <row r="335" spans="5:42" ht="14.25">
      <c r="E335" s="62"/>
      <c r="F335" s="62"/>
      <c r="J335" s="84"/>
      <c r="K335" s="101"/>
      <c r="L335" s="101"/>
      <c r="M335" s="84"/>
      <c r="N335" s="84"/>
      <c r="O335" s="84"/>
      <c r="R335" s="52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</row>
    <row r="336" spans="5:42" ht="14.25">
      <c r="E336" s="62"/>
      <c r="F336" s="62"/>
      <c r="J336" s="84"/>
      <c r="K336" s="101"/>
      <c r="L336" s="101"/>
      <c r="M336" s="84"/>
      <c r="N336" s="84"/>
      <c r="O336" s="84"/>
      <c r="R336" s="52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</row>
    <row r="337" spans="5:42" ht="14.25">
      <c r="E337" s="62"/>
      <c r="F337" s="62"/>
      <c r="J337" s="84"/>
      <c r="K337" s="101"/>
      <c r="L337" s="101"/>
      <c r="M337" s="84"/>
      <c r="N337" s="84"/>
      <c r="O337" s="84"/>
      <c r="R337" s="52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</row>
    <row r="338" spans="5:42" ht="14.25">
      <c r="E338" s="62"/>
      <c r="F338" s="62"/>
      <c r="J338" s="84"/>
      <c r="K338" s="101"/>
      <c r="L338" s="101"/>
      <c r="M338" s="84"/>
      <c r="N338" s="84"/>
      <c r="O338" s="84"/>
      <c r="R338" s="52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</row>
    <row r="339" spans="5:42" ht="14.25">
      <c r="E339" s="62"/>
      <c r="F339" s="62"/>
      <c r="J339" s="84"/>
      <c r="K339" s="101"/>
      <c r="L339" s="101"/>
      <c r="M339" s="84"/>
      <c r="N339" s="84"/>
      <c r="O339" s="84"/>
      <c r="R339" s="52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</row>
    <row r="340" spans="5:42" ht="14.25">
      <c r="E340" s="62"/>
      <c r="F340" s="62"/>
      <c r="J340" s="84"/>
      <c r="K340" s="101"/>
      <c r="L340" s="101"/>
      <c r="M340" s="84"/>
      <c r="N340" s="84"/>
      <c r="O340" s="84"/>
      <c r="R340" s="52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</row>
    <row r="341" spans="5:42" ht="14.25">
      <c r="E341" s="62"/>
      <c r="F341" s="62"/>
      <c r="J341" s="84"/>
      <c r="K341" s="101"/>
      <c r="L341" s="101"/>
      <c r="M341" s="84"/>
      <c r="N341" s="84"/>
      <c r="O341" s="84"/>
      <c r="R341" s="52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</row>
    <row r="342" spans="5:42" ht="14.25">
      <c r="E342" s="62"/>
      <c r="F342" s="62"/>
      <c r="J342" s="84"/>
      <c r="K342" s="101"/>
      <c r="L342" s="101"/>
      <c r="M342" s="84"/>
      <c r="N342" s="84"/>
      <c r="O342" s="84"/>
      <c r="R342" s="52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</row>
    <row r="343" spans="5:42" ht="14.25">
      <c r="E343" s="62"/>
      <c r="F343" s="62"/>
      <c r="J343" s="84"/>
      <c r="K343" s="101"/>
      <c r="L343" s="101"/>
      <c r="M343" s="84"/>
      <c r="N343" s="84"/>
      <c r="O343" s="84"/>
      <c r="R343" s="52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</row>
    <row r="344" spans="5:42" ht="14.25">
      <c r="E344" s="62"/>
      <c r="F344" s="62"/>
      <c r="J344" s="84"/>
      <c r="K344" s="101"/>
      <c r="L344" s="101"/>
      <c r="M344" s="84"/>
      <c r="N344" s="84"/>
      <c r="O344" s="84"/>
      <c r="R344" s="52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</row>
    <row r="345" spans="5:42" ht="14.25">
      <c r="E345" s="62"/>
      <c r="F345" s="62"/>
      <c r="J345" s="84"/>
      <c r="K345" s="101"/>
      <c r="L345" s="101"/>
      <c r="M345" s="84"/>
      <c r="N345" s="84"/>
      <c r="O345" s="84"/>
      <c r="R345" s="52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</row>
    <row r="346" spans="5:42" ht="14.25">
      <c r="E346" s="62"/>
      <c r="F346" s="62"/>
      <c r="J346" s="84"/>
      <c r="K346" s="101"/>
      <c r="L346" s="101"/>
      <c r="M346" s="84"/>
      <c r="N346" s="84"/>
      <c r="O346" s="84"/>
      <c r="R346" s="52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</row>
    <row r="347" spans="5:42" ht="14.25">
      <c r="E347" s="62"/>
      <c r="F347" s="62"/>
      <c r="J347" s="84"/>
      <c r="K347" s="101"/>
      <c r="L347" s="101"/>
      <c r="M347" s="84"/>
      <c r="N347" s="84"/>
      <c r="O347" s="84"/>
      <c r="R347" s="52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</row>
    <row r="348" spans="5:42" ht="14.25">
      <c r="E348" s="62"/>
      <c r="F348" s="62"/>
      <c r="J348" s="84"/>
      <c r="K348" s="101"/>
      <c r="L348" s="101"/>
      <c r="M348" s="84"/>
      <c r="N348" s="84"/>
      <c r="O348" s="84"/>
      <c r="R348" s="52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</row>
    <row r="349" spans="5:42" ht="14.25">
      <c r="E349" s="62"/>
      <c r="F349" s="62"/>
      <c r="J349" s="84"/>
      <c r="K349" s="101"/>
      <c r="L349" s="101"/>
      <c r="M349" s="84"/>
      <c r="N349" s="84"/>
      <c r="O349" s="84"/>
      <c r="R349" s="52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</row>
    <row r="350" spans="5:42" ht="14.25">
      <c r="E350" s="62"/>
      <c r="F350" s="62"/>
      <c r="J350" s="84"/>
      <c r="K350" s="101"/>
      <c r="L350" s="101"/>
      <c r="M350" s="84"/>
      <c r="N350" s="84"/>
      <c r="O350" s="84"/>
      <c r="R350" s="52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</row>
    <row r="351" spans="2:42" ht="14.25">
      <c r="B351" s="3">
        <f aca="true" t="shared" si="24" ref="B351:B414">IF(G351&lt;&gt;"",B350+G351,"")</f>
      </c>
      <c r="G351" s="3"/>
      <c r="H351" s="5"/>
      <c r="K351" s="102">
        <f aca="true" t="shared" si="25" ref="K351:K403">IF(OR(G351&lt;0,I351&gt;0),ROUND(G351/(1+I351%),2),ROUND(G351/(1+J351%),2))</f>
        <v>0</v>
      </c>
      <c r="M351" s="90">
        <f aca="true" t="shared" si="26" ref="M351:M403">IF($H351=8000,$K351,"")</f>
      </c>
      <c r="P351" s="3"/>
      <c r="Q351" s="3">
        <f aca="true" t="shared" si="27" ref="Q351:Q403">IF($H351=8001,$K351,"")</f>
      </c>
      <c r="R351" s="51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</row>
    <row r="352" spans="2:42" ht="14.25">
      <c r="B352" s="3">
        <f t="shared" si="24"/>
      </c>
      <c r="G352" s="3"/>
      <c r="H352" s="5"/>
      <c r="K352" s="102">
        <f t="shared" si="25"/>
        <v>0</v>
      </c>
      <c r="M352" s="90">
        <f t="shared" si="26"/>
      </c>
      <c r="P352" s="3"/>
      <c r="Q352" s="3">
        <f t="shared" si="27"/>
      </c>
      <c r="R352" s="51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</row>
    <row r="353" spans="2:42" ht="14.25">
      <c r="B353" s="3">
        <f t="shared" si="24"/>
      </c>
      <c r="G353" s="3"/>
      <c r="H353" s="5"/>
      <c r="K353" s="102">
        <f t="shared" si="25"/>
        <v>0</v>
      </c>
      <c r="M353" s="90">
        <f t="shared" si="26"/>
      </c>
      <c r="P353" s="3"/>
      <c r="Q353" s="3">
        <f t="shared" si="27"/>
      </c>
      <c r="R353" s="51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</row>
    <row r="354" spans="2:42" ht="14.25">
      <c r="B354" s="3">
        <f t="shared" si="24"/>
      </c>
      <c r="G354" s="3"/>
      <c r="H354" s="5"/>
      <c r="K354" s="102">
        <f t="shared" si="25"/>
        <v>0</v>
      </c>
      <c r="M354" s="90">
        <f t="shared" si="26"/>
      </c>
      <c r="P354" s="3"/>
      <c r="Q354" s="3">
        <f t="shared" si="27"/>
      </c>
      <c r="R354" s="51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</row>
    <row r="355" spans="2:42" ht="14.25">
      <c r="B355" s="3">
        <f t="shared" si="24"/>
      </c>
      <c r="G355" s="3"/>
      <c r="H355" s="5"/>
      <c r="K355" s="102">
        <f t="shared" si="25"/>
        <v>0</v>
      </c>
      <c r="M355" s="90">
        <f t="shared" si="26"/>
      </c>
      <c r="P355" s="3"/>
      <c r="Q355" s="3">
        <f t="shared" si="27"/>
      </c>
      <c r="R355" s="51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</row>
    <row r="356" spans="2:42" ht="14.25">
      <c r="B356" s="3">
        <f t="shared" si="24"/>
      </c>
      <c r="G356" s="3"/>
      <c r="H356" s="5"/>
      <c r="K356" s="102">
        <f t="shared" si="25"/>
        <v>0</v>
      </c>
      <c r="M356" s="90">
        <f t="shared" si="26"/>
      </c>
      <c r="P356" s="3"/>
      <c r="Q356" s="3">
        <f t="shared" si="27"/>
      </c>
      <c r="R356" s="51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</row>
    <row r="357" spans="2:42" ht="14.25">
      <c r="B357" s="3">
        <f t="shared" si="24"/>
      </c>
      <c r="G357" s="3"/>
      <c r="H357" s="5"/>
      <c r="K357" s="102">
        <f t="shared" si="25"/>
        <v>0</v>
      </c>
      <c r="M357" s="90">
        <f t="shared" si="26"/>
      </c>
      <c r="P357" s="3"/>
      <c r="Q357" s="3">
        <f t="shared" si="27"/>
      </c>
      <c r="R357" s="51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</row>
    <row r="358" spans="2:42" ht="14.25">
      <c r="B358" s="3">
        <f t="shared" si="24"/>
      </c>
      <c r="G358" s="3"/>
      <c r="H358" s="5"/>
      <c r="K358" s="102">
        <f t="shared" si="25"/>
        <v>0</v>
      </c>
      <c r="M358" s="90">
        <f t="shared" si="26"/>
      </c>
      <c r="P358" s="3"/>
      <c r="Q358" s="3">
        <f t="shared" si="27"/>
      </c>
      <c r="R358" s="51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</row>
    <row r="359" spans="2:42" ht="14.25">
      <c r="B359" s="3">
        <f t="shared" si="24"/>
      </c>
      <c r="G359" s="3"/>
      <c r="H359" s="5"/>
      <c r="K359" s="102">
        <f t="shared" si="25"/>
        <v>0</v>
      </c>
      <c r="M359" s="90">
        <f t="shared" si="26"/>
      </c>
      <c r="P359" s="3"/>
      <c r="Q359" s="3">
        <f t="shared" si="27"/>
      </c>
      <c r="R359" s="51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</row>
    <row r="360" spans="2:42" ht="14.25">
      <c r="B360" s="3">
        <f t="shared" si="24"/>
      </c>
      <c r="G360" s="3"/>
      <c r="H360" s="5"/>
      <c r="K360" s="102">
        <f t="shared" si="25"/>
        <v>0</v>
      </c>
      <c r="M360" s="90">
        <f t="shared" si="26"/>
      </c>
      <c r="P360" s="3"/>
      <c r="Q360" s="3">
        <f t="shared" si="27"/>
      </c>
      <c r="R360" s="51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</row>
    <row r="361" spans="2:42" ht="14.25">
      <c r="B361" s="3">
        <f t="shared" si="24"/>
      </c>
      <c r="G361" s="3"/>
      <c r="H361" s="5"/>
      <c r="K361" s="102">
        <f t="shared" si="25"/>
        <v>0</v>
      </c>
      <c r="M361" s="90">
        <f t="shared" si="26"/>
      </c>
      <c r="P361" s="3"/>
      <c r="Q361" s="3">
        <f t="shared" si="27"/>
      </c>
      <c r="R361" s="51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</row>
    <row r="362" spans="2:42" ht="14.25">
      <c r="B362" s="3">
        <f t="shared" si="24"/>
      </c>
      <c r="G362" s="3"/>
      <c r="H362" s="5"/>
      <c r="K362" s="102">
        <f t="shared" si="25"/>
        <v>0</v>
      </c>
      <c r="M362" s="90">
        <f t="shared" si="26"/>
      </c>
      <c r="P362" s="3"/>
      <c r="Q362" s="3">
        <f t="shared" si="27"/>
      </c>
      <c r="R362" s="51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</row>
    <row r="363" spans="2:42" ht="14.25">
      <c r="B363" s="3">
        <f t="shared" si="24"/>
      </c>
      <c r="G363" s="3"/>
      <c r="H363" s="5"/>
      <c r="K363" s="102">
        <f t="shared" si="25"/>
        <v>0</v>
      </c>
      <c r="M363" s="90">
        <f t="shared" si="26"/>
      </c>
      <c r="P363" s="3"/>
      <c r="Q363" s="3">
        <f t="shared" si="27"/>
      </c>
      <c r="R363" s="51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</row>
    <row r="364" spans="2:42" ht="14.25">
      <c r="B364" s="3">
        <f t="shared" si="24"/>
      </c>
      <c r="G364" s="3"/>
      <c r="H364" s="5"/>
      <c r="K364" s="102">
        <f t="shared" si="25"/>
        <v>0</v>
      </c>
      <c r="M364" s="90">
        <f t="shared" si="26"/>
      </c>
      <c r="P364" s="3"/>
      <c r="Q364" s="3">
        <f t="shared" si="27"/>
      </c>
      <c r="R364" s="51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</row>
    <row r="365" spans="2:42" ht="14.25">
      <c r="B365" s="3">
        <f t="shared" si="24"/>
      </c>
      <c r="G365" s="3"/>
      <c r="H365" s="5"/>
      <c r="K365" s="102">
        <f t="shared" si="25"/>
        <v>0</v>
      </c>
      <c r="M365" s="90">
        <f t="shared" si="26"/>
      </c>
      <c r="P365" s="3"/>
      <c r="Q365" s="3">
        <f t="shared" si="27"/>
      </c>
      <c r="R365" s="51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</row>
    <row r="366" spans="2:42" ht="14.25">
      <c r="B366" s="3">
        <f t="shared" si="24"/>
      </c>
      <c r="G366" s="3"/>
      <c r="H366" s="5"/>
      <c r="K366" s="102">
        <f t="shared" si="25"/>
        <v>0</v>
      </c>
      <c r="M366" s="90">
        <f t="shared" si="26"/>
      </c>
      <c r="P366" s="3"/>
      <c r="Q366" s="3">
        <f t="shared" si="27"/>
      </c>
      <c r="R366" s="51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</row>
    <row r="367" spans="2:42" ht="14.25">
      <c r="B367" s="3">
        <f t="shared" si="24"/>
      </c>
      <c r="G367" s="3"/>
      <c r="H367" s="5"/>
      <c r="K367" s="102">
        <f t="shared" si="25"/>
        <v>0</v>
      </c>
      <c r="M367" s="90">
        <f t="shared" si="26"/>
      </c>
      <c r="P367" s="3"/>
      <c r="Q367" s="3">
        <f t="shared" si="27"/>
      </c>
      <c r="R367" s="51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</row>
    <row r="368" spans="2:42" ht="14.25">
      <c r="B368" s="3">
        <f t="shared" si="24"/>
      </c>
      <c r="G368" s="3"/>
      <c r="H368" s="5"/>
      <c r="K368" s="102">
        <f t="shared" si="25"/>
        <v>0</v>
      </c>
      <c r="M368" s="90">
        <f t="shared" si="26"/>
      </c>
      <c r="P368" s="3"/>
      <c r="Q368" s="3">
        <f t="shared" si="27"/>
      </c>
      <c r="R368" s="51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</row>
    <row r="369" spans="2:42" ht="14.25">
      <c r="B369" s="3">
        <f t="shared" si="24"/>
      </c>
      <c r="G369" s="3"/>
      <c r="H369" s="5"/>
      <c r="K369" s="102">
        <f t="shared" si="25"/>
        <v>0</v>
      </c>
      <c r="M369" s="90">
        <f t="shared" si="26"/>
      </c>
      <c r="P369" s="3"/>
      <c r="Q369" s="3">
        <f t="shared" si="27"/>
      </c>
      <c r="R369" s="51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</row>
    <row r="370" spans="2:42" ht="14.25">
      <c r="B370" s="3">
        <f t="shared" si="24"/>
      </c>
      <c r="G370" s="3"/>
      <c r="H370" s="5"/>
      <c r="K370" s="102">
        <f t="shared" si="25"/>
        <v>0</v>
      </c>
      <c r="M370" s="90">
        <f t="shared" si="26"/>
      </c>
      <c r="P370" s="3"/>
      <c r="Q370" s="3">
        <f t="shared" si="27"/>
      </c>
      <c r="R370" s="51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</row>
    <row r="371" spans="2:42" ht="14.25">
      <c r="B371" s="3">
        <f t="shared" si="24"/>
      </c>
      <c r="G371" s="3"/>
      <c r="H371" s="5"/>
      <c r="K371" s="102">
        <f t="shared" si="25"/>
        <v>0</v>
      </c>
      <c r="M371" s="90">
        <f t="shared" si="26"/>
      </c>
      <c r="P371" s="3"/>
      <c r="Q371" s="3">
        <f t="shared" si="27"/>
      </c>
      <c r="R371" s="51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</row>
    <row r="372" spans="2:42" ht="14.25">
      <c r="B372" s="3">
        <f t="shared" si="24"/>
      </c>
      <c r="G372" s="3"/>
      <c r="H372" s="5"/>
      <c r="K372" s="102">
        <f t="shared" si="25"/>
        <v>0</v>
      </c>
      <c r="M372" s="90">
        <f t="shared" si="26"/>
      </c>
      <c r="P372" s="3"/>
      <c r="Q372" s="3">
        <f t="shared" si="27"/>
      </c>
      <c r="R372" s="51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</row>
    <row r="373" spans="2:42" ht="14.25">
      <c r="B373" s="3">
        <f t="shared" si="24"/>
      </c>
      <c r="G373" s="3"/>
      <c r="H373" s="5"/>
      <c r="K373" s="102">
        <f t="shared" si="25"/>
        <v>0</v>
      </c>
      <c r="M373" s="90">
        <f t="shared" si="26"/>
      </c>
      <c r="P373" s="3"/>
      <c r="Q373" s="3">
        <f t="shared" si="27"/>
      </c>
      <c r="R373" s="51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</row>
    <row r="374" spans="2:42" ht="14.25">
      <c r="B374" s="3">
        <f t="shared" si="24"/>
      </c>
      <c r="G374" s="3"/>
      <c r="H374" s="5"/>
      <c r="K374" s="102">
        <f t="shared" si="25"/>
        <v>0</v>
      </c>
      <c r="M374" s="90">
        <f t="shared" si="26"/>
      </c>
      <c r="P374" s="3"/>
      <c r="Q374" s="3">
        <f t="shared" si="27"/>
      </c>
      <c r="R374" s="51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</row>
    <row r="375" spans="2:42" ht="14.25">
      <c r="B375" s="3">
        <f t="shared" si="24"/>
      </c>
      <c r="G375" s="3"/>
      <c r="H375" s="5"/>
      <c r="K375" s="102">
        <f t="shared" si="25"/>
        <v>0</v>
      </c>
      <c r="M375" s="90">
        <f t="shared" si="26"/>
      </c>
      <c r="P375" s="3"/>
      <c r="Q375" s="3">
        <f t="shared" si="27"/>
      </c>
      <c r="R375" s="51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</row>
    <row r="376" spans="2:42" ht="14.25">
      <c r="B376" s="3">
        <f t="shared" si="24"/>
      </c>
      <c r="G376" s="3"/>
      <c r="H376" s="5"/>
      <c r="K376" s="102">
        <f t="shared" si="25"/>
        <v>0</v>
      </c>
      <c r="M376" s="90">
        <f t="shared" si="26"/>
      </c>
      <c r="P376" s="3"/>
      <c r="Q376" s="3">
        <f t="shared" si="27"/>
      </c>
      <c r="R376" s="51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</row>
    <row r="377" spans="2:42" ht="14.25">
      <c r="B377" s="3">
        <f t="shared" si="24"/>
      </c>
      <c r="G377" s="3"/>
      <c r="H377" s="5"/>
      <c r="K377" s="102">
        <f t="shared" si="25"/>
        <v>0</v>
      </c>
      <c r="M377" s="90">
        <f t="shared" si="26"/>
      </c>
      <c r="P377" s="3"/>
      <c r="Q377" s="3">
        <f t="shared" si="27"/>
      </c>
      <c r="R377" s="51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</row>
    <row r="378" spans="2:42" ht="14.25">
      <c r="B378" s="3">
        <f t="shared" si="24"/>
      </c>
      <c r="G378" s="3"/>
      <c r="H378" s="5"/>
      <c r="K378" s="102">
        <f t="shared" si="25"/>
        <v>0</v>
      </c>
      <c r="M378" s="90">
        <f t="shared" si="26"/>
      </c>
      <c r="P378" s="3"/>
      <c r="Q378" s="3">
        <f t="shared" si="27"/>
      </c>
      <c r="R378" s="51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</row>
    <row r="379" spans="2:42" ht="14.25">
      <c r="B379" s="3">
        <f t="shared" si="24"/>
      </c>
      <c r="G379" s="3"/>
      <c r="H379" s="5"/>
      <c r="K379" s="102">
        <f t="shared" si="25"/>
        <v>0</v>
      </c>
      <c r="M379" s="90">
        <f t="shared" si="26"/>
      </c>
      <c r="P379" s="3"/>
      <c r="Q379" s="3">
        <f t="shared" si="27"/>
      </c>
      <c r="R379" s="51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</row>
    <row r="380" spans="2:42" ht="14.25">
      <c r="B380" s="3">
        <f t="shared" si="24"/>
      </c>
      <c r="G380" s="3"/>
      <c r="H380" s="5"/>
      <c r="K380" s="102">
        <f t="shared" si="25"/>
        <v>0</v>
      </c>
      <c r="M380" s="90">
        <f t="shared" si="26"/>
      </c>
      <c r="P380" s="3"/>
      <c r="Q380" s="3">
        <f t="shared" si="27"/>
      </c>
      <c r="R380" s="51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</row>
    <row r="381" spans="2:42" ht="14.25">
      <c r="B381" s="3">
        <f t="shared" si="24"/>
      </c>
      <c r="G381" s="3"/>
      <c r="H381" s="5"/>
      <c r="K381" s="102">
        <f t="shared" si="25"/>
        <v>0</v>
      </c>
      <c r="M381" s="90">
        <f t="shared" si="26"/>
      </c>
      <c r="P381" s="3"/>
      <c r="Q381" s="3">
        <f t="shared" si="27"/>
      </c>
      <c r="R381" s="51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</row>
    <row r="382" spans="2:42" ht="14.25">
      <c r="B382" s="3">
        <f t="shared" si="24"/>
      </c>
      <c r="G382" s="3"/>
      <c r="H382" s="5"/>
      <c r="K382" s="102">
        <f t="shared" si="25"/>
        <v>0</v>
      </c>
      <c r="M382" s="90">
        <f t="shared" si="26"/>
      </c>
      <c r="P382" s="3"/>
      <c r="Q382" s="3">
        <f t="shared" si="27"/>
      </c>
      <c r="R382" s="51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</row>
    <row r="383" spans="2:42" ht="14.25">
      <c r="B383" s="3">
        <f t="shared" si="24"/>
      </c>
      <c r="G383" s="3"/>
      <c r="H383" s="5"/>
      <c r="K383" s="102">
        <f t="shared" si="25"/>
        <v>0</v>
      </c>
      <c r="M383" s="90">
        <f t="shared" si="26"/>
      </c>
      <c r="P383" s="3"/>
      <c r="Q383" s="3">
        <f t="shared" si="27"/>
      </c>
      <c r="R383" s="51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</row>
    <row r="384" spans="2:42" ht="14.25">
      <c r="B384" s="3">
        <f t="shared" si="24"/>
      </c>
      <c r="G384" s="3"/>
      <c r="H384" s="5"/>
      <c r="K384" s="102">
        <f t="shared" si="25"/>
        <v>0</v>
      </c>
      <c r="M384" s="90">
        <f t="shared" si="26"/>
      </c>
      <c r="P384" s="3"/>
      <c r="Q384" s="3">
        <f t="shared" si="27"/>
      </c>
      <c r="R384" s="51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</row>
    <row r="385" spans="2:42" ht="14.25">
      <c r="B385" s="3">
        <f t="shared" si="24"/>
      </c>
      <c r="G385" s="3"/>
      <c r="H385" s="5"/>
      <c r="K385" s="102">
        <f t="shared" si="25"/>
        <v>0</v>
      </c>
      <c r="M385" s="90">
        <f t="shared" si="26"/>
      </c>
      <c r="P385" s="3"/>
      <c r="Q385" s="3">
        <f t="shared" si="27"/>
      </c>
      <c r="R385" s="51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</row>
    <row r="386" spans="2:42" ht="14.25">
      <c r="B386" s="3">
        <f t="shared" si="24"/>
      </c>
      <c r="G386" s="3"/>
      <c r="H386" s="5"/>
      <c r="K386" s="102">
        <f t="shared" si="25"/>
        <v>0</v>
      </c>
      <c r="M386" s="90">
        <f t="shared" si="26"/>
      </c>
      <c r="P386" s="3"/>
      <c r="Q386" s="3">
        <f t="shared" si="27"/>
      </c>
      <c r="R386" s="51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</row>
    <row r="387" spans="2:42" ht="14.25">
      <c r="B387" s="3">
        <f t="shared" si="24"/>
      </c>
      <c r="G387" s="3"/>
      <c r="H387" s="5"/>
      <c r="K387" s="102">
        <f t="shared" si="25"/>
        <v>0</v>
      </c>
      <c r="M387" s="90">
        <f t="shared" si="26"/>
      </c>
      <c r="P387" s="3"/>
      <c r="Q387" s="3">
        <f t="shared" si="27"/>
      </c>
      <c r="R387" s="51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</row>
    <row r="388" spans="2:42" ht="14.25">
      <c r="B388" s="3">
        <f t="shared" si="24"/>
      </c>
      <c r="G388" s="3"/>
      <c r="H388" s="5"/>
      <c r="K388" s="102">
        <f t="shared" si="25"/>
        <v>0</v>
      </c>
      <c r="M388" s="90">
        <f t="shared" si="26"/>
      </c>
      <c r="P388" s="3"/>
      <c r="Q388" s="3">
        <f t="shared" si="27"/>
      </c>
      <c r="R388" s="51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</row>
    <row r="389" spans="2:42" ht="14.25">
      <c r="B389" s="3">
        <f t="shared" si="24"/>
      </c>
      <c r="G389" s="3"/>
      <c r="H389" s="5"/>
      <c r="K389" s="102">
        <f t="shared" si="25"/>
        <v>0</v>
      </c>
      <c r="M389" s="90">
        <f t="shared" si="26"/>
      </c>
      <c r="P389" s="3"/>
      <c r="Q389" s="3">
        <f t="shared" si="27"/>
      </c>
      <c r="R389" s="51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</row>
    <row r="390" spans="2:42" ht="14.25">
      <c r="B390" s="3">
        <f t="shared" si="24"/>
      </c>
      <c r="G390" s="3"/>
      <c r="H390" s="5"/>
      <c r="K390" s="102">
        <f t="shared" si="25"/>
        <v>0</v>
      </c>
      <c r="M390" s="90">
        <f t="shared" si="26"/>
      </c>
      <c r="P390" s="3"/>
      <c r="Q390" s="3">
        <f t="shared" si="27"/>
      </c>
      <c r="R390" s="51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</row>
    <row r="391" spans="2:42" ht="14.25">
      <c r="B391" s="3">
        <f t="shared" si="24"/>
      </c>
      <c r="G391" s="3"/>
      <c r="H391" s="5"/>
      <c r="K391" s="102">
        <f t="shared" si="25"/>
        <v>0</v>
      </c>
      <c r="M391" s="90">
        <f t="shared" si="26"/>
      </c>
      <c r="P391" s="3"/>
      <c r="Q391" s="3">
        <f t="shared" si="27"/>
      </c>
      <c r="R391" s="51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</row>
    <row r="392" spans="2:42" ht="14.25">
      <c r="B392" s="3">
        <f t="shared" si="24"/>
      </c>
      <c r="G392" s="3"/>
      <c r="H392" s="5"/>
      <c r="K392" s="102">
        <f t="shared" si="25"/>
        <v>0</v>
      </c>
      <c r="M392" s="90">
        <f t="shared" si="26"/>
      </c>
      <c r="P392" s="3"/>
      <c r="Q392" s="3">
        <f t="shared" si="27"/>
      </c>
      <c r="R392" s="51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</row>
    <row r="393" spans="2:42" ht="14.25">
      <c r="B393" s="3">
        <f t="shared" si="24"/>
      </c>
      <c r="G393" s="3"/>
      <c r="H393" s="5"/>
      <c r="K393" s="102">
        <f t="shared" si="25"/>
        <v>0</v>
      </c>
      <c r="M393" s="90">
        <f t="shared" si="26"/>
      </c>
      <c r="P393" s="3"/>
      <c r="Q393" s="3">
        <f t="shared" si="27"/>
      </c>
      <c r="R393" s="51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</row>
    <row r="394" spans="2:42" ht="14.25">
      <c r="B394" s="3">
        <f t="shared" si="24"/>
      </c>
      <c r="G394" s="3"/>
      <c r="H394" s="5"/>
      <c r="K394" s="102">
        <f t="shared" si="25"/>
        <v>0</v>
      </c>
      <c r="M394" s="90">
        <f t="shared" si="26"/>
      </c>
      <c r="P394" s="3"/>
      <c r="Q394" s="3">
        <f t="shared" si="27"/>
      </c>
      <c r="R394" s="51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</row>
    <row r="395" spans="2:42" ht="14.25">
      <c r="B395" s="3">
        <f t="shared" si="24"/>
      </c>
      <c r="G395" s="3"/>
      <c r="H395" s="5"/>
      <c r="K395" s="102">
        <f t="shared" si="25"/>
        <v>0</v>
      </c>
      <c r="M395" s="90">
        <f t="shared" si="26"/>
      </c>
      <c r="P395" s="3"/>
      <c r="Q395" s="3">
        <f t="shared" si="27"/>
      </c>
      <c r="R395" s="51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</row>
    <row r="396" spans="2:42" ht="14.25">
      <c r="B396" s="3">
        <f t="shared" si="24"/>
      </c>
      <c r="G396" s="3"/>
      <c r="H396" s="5"/>
      <c r="K396" s="102">
        <f t="shared" si="25"/>
        <v>0</v>
      </c>
      <c r="M396" s="90">
        <f t="shared" si="26"/>
      </c>
      <c r="P396" s="3"/>
      <c r="Q396" s="3">
        <f t="shared" si="27"/>
      </c>
      <c r="R396" s="51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</row>
    <row r="397" spans="2:42" ht="14.25">
      <c r="B397" s="3">
        <f t="shared" si="24"/>
      </c>
      <c r="G397" s="3"/>
      <c r="H397" s="5"/>
      <c r="K397" s="102">
        <f t="shared" si="25"/>
        <v>0</v>
      </c>
      <c r="M397" s="90">
        <f t="shared" si="26"/>
      </c>
      <c r="P397" s="3"/>
      <c r="Q397" s="3">
        <f t="shared" si="27"/>
      </c>
      <c r="R397" s="51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</row>
    <row r="398" spans="2:42" ht="14.25">
      <c r="B398" s="3">
        <f t="shared" si="24"/>
      </c>
      <c r="G398" s="3"/>
      <c r="H398" s="5"/>
      <c r="K398" s="102">
        <f t="shared" si="25"/>
        <v>0</v>
      </c>
      <c r="M398" s="90">
        <f t="shared" si="26"/>
      </c>
      <c r="P398" s="3"/>
      <c r="Q398" s="3">
        <f t="shared" si="27"/>
      </c>
      <c r="R398" s="51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</row>
    <row r="399" spans="2:42" ht="14.25">
      <c r="B399" s="3">
        <f t="shared" si="24"/>
      </c>
      <c r="G399" s="3"/>
      <c r="H399" s="5"/>
      <c r="K399" s="102">
        <f t="shared" si="25"/>
        <v>0</v>
      </c>
      <c r="M399" s="90">
        <f t="shared" si="26"/>
      </c>
      <c r="P399" s="3"/>
      <c r="Q399" s="3">
        <f t="shared" si="27"/>
      </c>
      <c r="R399" s="51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</row>
    <row r="400" spans="2:42" ht="14.25">
      <c r="B400" s="3">
        <f t="shared" si="24"/>
      </c>
      <c r="G400" s="3"/>
      <c r="H400" s="5"/>
      <c r="K400" s="102">
        <f t="shared" si="25"/>
        <v>0</v>
      </c>
      <c r="M400" s="90">
        <f t="shared" si="26"/>
      </c>
      <c r="P400" s="3"/>
      <c r="Q400" s="3">
        <f t="shared" si="27"/>
      </c>
      <c r="R400" s="51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</row>
    <row r="401" spans="2:42" ht="14.25">
      <c r="B401" s="3">
        <f t="shared" si="24"/>
      </c>
      <c r="G401" s="3"/>
      <c r="H401" s="5"/>
      <c r="K401" s="102">
        <f t="shared" si="25"/>
        <v>0</v>
      </c>
      <c r="M401" s="90">
        <f t="shared" si="26"/>
      </c>
      <c r="P401" s="3"/>
      <c r="Q401" s="3">
        <f t="shared" si="27"/>
      </c>
      <c r="R401" s="51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</row>
    <row r="402" spans="2:42" ht="14.25">
      <c r="B402" s="3">
        <f t="shared" si="24"/>
      </c>
      <c r="G402" s="3"/>
      <c r="H402" s="5"/>
      <c r="K402" s="102">
        <f t="shared" si="25"/>
        <v>0</v>
      </c>
      <c r="M402" s="90">
        <f t="shared" si="26"/>
      </c>
      <c r="P402" s="3"/>
      <c r="Q402" s="3">
        <f t="shared" si="27"/>
      </c>
      <c r="R402" s="51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</row>
    <row r="403" spans="2:42" ht="14.25">
      <c r="B403" s="3">
        <f t="shared" si="24"/>
      </c>
      <c r="G403" s="3"/>
      <c r="H403" s="5"/>
      <c r="K403" s="102">
        <f t="shared" si="25"/>
        <v>0</v>
      </c>
      <c r="M403" s="90">
        <f t="shared" si="26"/>
      </c>
      <c r="P403" s="3"/>
      <c r="Q403" s="3">
        <f t="shared" si="27"/>
      </c>
      <c r="R403" s="51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</row>
    <row r="404" spans="2:42" ht="14.25">
      <c r="B404" s="3">
        <f t="shared" si="24"/>
      </c>
      <c r="G404" s="3"/>
      <c r="H404" s="5"/>
      <c r="K404" s="102">
        <f aca="true" t="shared" si="28" ref="K404:K467">IF(OR(G404&lt;0,I404&gt;0),ROUND(G404/(1+I404%),2),ROUND(G404/(1+J404%),2))</f>
        <v>0</v>
      </c>
      <c r="M404" s="90">
        <f aca="true" t="shared" si="29" ref="M404:M467">IF($H404=8000,$K404,"")</f>
      </c>
      <c r="P404" s="3"/>
      <c r="Q404" s="3">
        <f aca="true" t="shared" si="30" ref="Q404:Q467">IF($H404=8001,$K404,"")</f>
      </c>
      <c r="R404" s="51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</row>
    <row r="405" spans="2:42" ht="14.25">
      <c r="B405" s="3">
        <f t="shared" si="24"/>
      </c>
      <c r="G405" s="3"/>
      <c r="H405" s="5"/>
      <c r="K405" s="102">
        <f t="shared" si="28"/>
        <v>0</v>
      </c>
      <c r="M405" s="90">
        <f t="shared" si="29"/>
      </c>
      <c r="P405" s="3"/>
      <c r="Q405" s="3">
        <f t="shared" si="30"/>
      </c>
      <c r="R405" s="51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</row>
    <row r="406" spans="2:42" ht="14.25">
      <c r="B406" s="3">
        <f t="shared" si="24"/>
      </c>
      <c r="G406" s="3"/>
      <c r="H406" s="5"/>
      <c r="K406" s="102">
        <f t="shared" si="28"/>
        <v>0</v>
      </c>
      <c r="M406" s="90">
        <f t="shared" si="29"/>
      </c>
      <c r="P406" s="3"/>
      <c r="Q406" s="3">
        <f t="shared" si="30"/>
      </c>
      <c r="R406" s="51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</row>
    <row r="407" spans="2:42" ht="14.25">
      <c r="B407" s="3">
        <f t="shared" si="24"/>
      </c>
      <c r="G407" s="3"/>
      <c r="H407" s="5"/>
      <c r="K407" s="102">
        <f t="shared" si="28"/>
        <v>0</v>
      </c>
      <c r="M407" s="90">
        <f t="shared" si="29"/>
      </c>
      <c r="P407" s="3"/>
      <c r="Q407" s="3">
        <f t="shared" si="30"/>
      </c>
      <c r="R407" s="51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</row>
    <row r="408" spans="2:42" ht="14.25">
      <c r="B408" s="3">
        <f t="shared" si="24"/>
      </c>
      <c r="G408" s="3"/>
      <c r="H408" s="5"/>
      <c r="K408" s="102">
        <f t="shared" si="28"/>
        <v>0</v>
      </c>
      <c r="M408" s="90">
        <f t="shared" si="29"/>
      </c>
      <c r="P408" s="3"/>
      <c r="Q408" s="3">
        <f t="shared" si="30"/>
      </c>
      <c r="R408" s="51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</row>
    <row r="409" spans="2:42" ht="14.25">
      <c r="B409" s="3">
        <f t="shared" si="24"/>
      </c>
      <c r="G409" s="3"/>
      <c r="H409" s="5"/>
      <c r="K409" s="102">
        <f t="shared" si="28"/>
        <v>0</v>
      </c>
      <c r="M409" s="90">
        <f t="shared" si="29"/>
      </c>
      <c r="P409" s="3"/>
      <c r="Q409" s="3">
        <f t="shared" si="30"/>
      </c>
      <c r="R409" s="51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</row>
    <row r="410" spans="2:42" ht="14.25">
      <c r="B410" s="3">
        <f t="shared" si="24"/>
      </c>
      <c r="G410" s="3"/>
      <c r="H410" s="5"/>
      <c r="K410" s="102">
        <f t="shared" si="28"/>
        <v>0</v>
      </c>
      <c r="M410" s="90">
        <f t="shared" si="29"/>
      </c>
      <c r="P410" s="3"/>
      <c r="Q410" s="3">
        <f t="shared" si="30"/>
      </c>
      <c r="R410" s="51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</row>
    <row r="411" spans="2:42" ht="14.25">
      <c r="B411" s="3">
        <f t="shared" si="24"/>
      </c>
      <c r="G411" s="3"/>
      <c r="H411" s="5"/>
      <c r="K411" s="102">
        <f t="shared" si="28"/>
        <v>0</v>
      </c>
      <c r="M411" s="90">
        <f t="shared" si="29"/>
      </c>
      <c r="P411" s="3"/>
      <c r="Q411" s="3">
        <f t="shared" si="30"/>
      </c>
      <c r="R411" s="51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</row>
    <row r="412" spans="2:42" ht="14.25">
      <c r="B412" s="3">
        <f t="shared" si="24"/>
      </c>
      <c r="G412" s="3"/>
      <c r="H412" s="5"/>
      <c r="K412" s="102">
        <f t="shared" si="28"/>
        <v>0</v>
      </c>
      <c r="M412" s="90">
        <f t="shared" si="29"/>
      </c>
      <c r="P412" s="3"/>
      <c r="Q412" s="3">
        <f t="shared" si="30"/>
      </c>
      <c r="R412" s="51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</row>
    <row r="413" spans="2:42" ht="14.25">
      <c r="B413" s="3">
        <f t="shared" si="24"/>
      </c>
      <c r="G413" s="3"/>
      <c r="H413" s="5"/>
      <c r="K413" s="102">
        <f t="shared" si="28"/>
        <v>0</v>
      </c>
      <c r="M413" s="90">
        <f t="shared" si="29"/>
      </c>
      <c r="P413" s="3"/>
      <c r="Q413" s="3">
        <f t="shared" si="30"/>
      </c>
      <c r="R413" s="51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</row>
    <row r="414" spans="2:42" ht="14.25">
      <c r="B414" s="3">
        <f t="shared" si="24"/>
      </c>
      <c r="G414" s="3"/>
      <c r="H414" s="5"/>
      <c r="K414" s="102">
        <f t="shared" si="28"/>
        <v>0</v>
      </c>
      <c r="M414" s="90">
        <f t="shared" si="29"/>
      </c>
      <c r="P414" s="3"/>
      <c r="Q414" s="3">
        <f t="shared" si="30"/>
      </c>
      <c r="R414" s="51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</row>
    <row r="415" spans="2:42" ht="14.25">
      <c r="B415" s="3">
        <f aca="true" t="shared" si="31" ref="B415:B478">IF(G415&lt;&gt;"",B414+G415,"")</f>
      </c>
      <c r="G415" s="3"/>
      <c r="H415" s="5"/>
      <c r="K415" s="102">
        <f t="shared" si="28"/>
        <v>0</v>
      </c>
      <c r="M415" s="90">
        <f t="shared" si="29"/>
      </c>
      <c r="P415" s="3"/>
      <c r="Q415" s="3">
        <f t="shared" si="30"/>
      </c>
      <c r="R415" s="51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</row>
    <row r="416" spans="2:42" ht="14.25">
      <c r="B416" s="3">
        <f t="shared" si="31"/>
      </c>
      <c r="G416" s="3"/>
      <c r="H416" s="5"/>
      <c r="K416" s="102">
        <f t="shared" si="28"/>
        <v>0</v>
      </c>
      <c r="M416" s="90">
        <f t="shared" si="29"/>
      </c>
      <c r="P416" s="3"/>
      <c r="Q416" s="3">
        <f t="shared" si="30"/>
      </c>
      <c r="R416" s="51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</row>
    <row r="417" spans="2:42" ht="14.25">
      <c r="B417" s="3">
        <f t="shared" si="31"/>
      </c>
      <c r="G417" s="3"/>
      <c r="H417" s="5"/>
      <c r="K417" s="102">
        <f t="shared" si="28"/>
        <v>0</v>
      </c>
      <c r="M417" s="90">
        <f t="shared" si="29"/>
      </c>
      <c r="P417" s="3"/>
      <c r="Q417" s="3">
        <f t="shared" si="30"/>
      </c>
      <c r="R417" s="51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</row>
    <row r="418" spans="2:42" ht="14.25">
      <c r="B418" s="3">
        <f t="shared" si="31"/>
      </c>
      <c r="G418" s="3"/>
      <c r="H418" s="5"/>
      <c r="K418" s="102">
        <f t="shared" si="28"/>
        <v>0</v>
      </c>
      <c r="M418" s="90">
        <f t="shared" si="29"/>
      </c>
      <c r="P418" s="3"/>
      <c r="Q418" s="3">
        <f t="shared" si="30"/>
      </c>
      <c r="R418" s="51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</row>
    <row r="419" spans="2:42" ht="14.25">
      <c r="B419" s="3">
        <f t="shared" si="31"/>
      </c>
      <c r="G419" s="3"/>
      <c r="H419" s="5"/>
      <c r="K419" s="102">
        <f t="shared" si="28"/>
        <v>0</v>
      </c>
      <c r="M419" s="90">
        <f t="shared" si="29"/>
      </c>
      <c r="P419" s="3"/>
      <c r="Q419" s="3">
        <f t="shared" si="30"/>
      </c>
      <c r="R419" s="51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</row>
    <row r="420" spans="2:42" ht="14.25">
      <c r="B420" s="3">
        <f t="shared" si="31"/>
      </c>
      <c r="G420" s="3"/>
      <c r="H420" s="5"/>
      <c r="K420" s="102">
        <f t="shared" si="28"/>
        <v>0</v>
      </c>
      <c r="M420" s="90">
        <f t="shared" si="29"/>
      </c>
      <c r="P420" s="3"/>
      <c r="Q420" s="3">
        <f t="shared" si="30"/>
      </c>
      <c r="R420" s="51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</row>
    <row r="421" spans="2:42" ht="14.25">
      <c r="B421" s="3">
        <f t="shared" si="31"/>
      </c>
      <c r="G421" s="3"/>
      <c r="H421" s="5"/>
      <c r="K421" s="102">
        <f t="shared" si="28"/>
        <v>0</v>
      </c>
      <c r="M421" s="90">
        <f t="shared" si="29"/>
      </c>
      <c r="P421" s="3"/>
      <c r="Q421" s="3">
        <f t="shared" si="30"/>
      </c>
      <c r="R421" s="51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</row>
    <row r="422" spans="2:42" ht="14.25">
      <c r="B422" s="3">
        <f t="shared" si="31"/>
      </c>
      <c r="G422" s="3"/>
      <c r="H422" s="5"/>
      <c r="K422" s="102">
        <f t="shared" si="28"/>
        <v>0</v>
      </c>
      <c r="M422" s="90">
        <f t="shared" si="29"/>
      </c>
      <c r="P422" s="3"/>
      <c r="Q422" s="3">
        <f t="shared" si="30"/>
      </c>
      <c r="R422" s="51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</row>
    <row r="423" spans="2:42" ht="14.25">
      <c r="B423" s="3">
        <f t="shared" si="31"/>
      </c>
      <c r="G423" s="3"/>
      <c r="H423" s="5"/>
      <c r="K423" s="102">
        <f t="shared" si="28"/>
        <v>0</v>
      </c>
      <c r="M423" s="90">
        <f t="shared" si="29"/>
      </c>
      <c r="P423" s="3"/>
      <c r="Q423" s="3">
        <f t="shared" si="30"/>
      </c>
      <c r="R423" s="51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</row>
    <row r="424" spans="2:42" ht="14.25">
      <c r="B424" s="3">
        <f t="shared" si="31"/>
      </c>
      <c r="G424" s="3"/>
      <c r="H424" s="5"/>
      <c r="K424" s="102">
        <f t="shared" si="28"/>
        <v>0</v>
      </c>
      <c r="M424" s="90">
        <f t="shared" si="29"/>
      </c>
      <c r="P424" s="3"/>
      <c r="Q424" s="3">
        <f t="shared" si="30"/>
      </c>
      <c r="R424" s="51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</row>
    <row r="425" spans="2:42" ht="14.25">
      <c r="B425" s="3">
        <f t="shared" si="31"/>
      </c>
      <c r="G425" s="3"/>
      <c r="H425" s="5"/>
      <c r="K425" s="102">
        <f t="shared" si="28"/>
        <v>0</v>
      </c>
      <c r="M425" s="90">
        <f t="shared" si="29"/>
      </c>
      <c r="P425" s="3"/>
      <c r="Q425" s="3">
        <f t="shared" si="30"/>
      </c>
      <c r="R425" s="51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</row>
    <row r="426" spans="2:42" ht="14.25">
      <c r="B426" s="3">
        <f t="shared" si="31"/>
      </c>
      <c r="G426" s="3"/>
      <c r="H426" s="5"/>
      <c r="K426" s="102">
        <f t="shared" si="28"/>
        <v>0</v>
      </c>
      <c r="M426" s="90">
        <f t="shared" si="29"/>
      </c>
      <c r="P426" s="3"/>
      <c r="Q426" s="3">
        <f t="shared" si="30"/>
      </c>
      <c r="R426" s="51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</row>
    <row r="427" spans="2:42" ht="14.25">
      <c r="B427" s="3">
        <f t="shared" si="31"/>
      </c>
      <c r="G427" s="3"/>
      <c r="H427" s="5"/>
      <c r="K427" s="102">
        <f t="shared" si="28"/>
        <v>0</v>
      </c>
      <c r="M427" s="90">
        <f t="shared" si="29"/>
      </c>
      <c r="P427" s="3"/>
      <c r="Q427" s="3">
        <f t="shared" si="30"/>
      </c>
      <c r="R427" s="51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</row>
    <row r="428" spans="2:42" ht="14.25">
      <c r="B428" s="3">
        <f t="shared" si="31"/>
      </c>
      <c r="G428" s="3"/>
      <c r="H428" s="5"/>
      <c r="K428" s="102">
        <f t="shared" si="28"/>
        <v>0</v>
      </c>
      <c r="M428" s="90">
        <f t="shared" si="29"/>
      </c>
      <c r="P428" s="3"/>
      <c r="Q428" s="3">
        <f t="shared" si="30"/>
      </c>
      <c r="R428" s="51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</row>
    <row r="429" spans="2:42" ht="14.25">
      <c r="B429" s="3">
        <f t="shared" si="31"/>
      </c>
      <c r="G429" s="3"/>
      <c r="H429" s="5"/>
      <c r="K429" s="102">
        <f t="shared" si="28"/>
        <v>0</v>
      </c>
      <c r="M429" s="90">
        <f t="shared" si="29"/>
      </c>
      <c r="P429" s="3"/>
      <c r="Q429" s="3">
        <f t="shared" si="30"/>
      </c>
      <c r="R429" s="51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</row>
    <row r="430" spans="2:42" ht="14.25">
      <c r="B430" s="3">
        <f t="shared" si="31"/>
      </c>
      <c r="G430" s="3"/>
      <c r="H430" s="5"/>
      <c r="K430" s="102">
        <f t="shared" si="28"/>
        <v>0</v>
      </c>
      <c r="M430" s="90">
        <f t="shared" si="29"/>
      </c>
      <c r="P430" s="3"/>
      <c r="Q430" s="3">
        <f t="shared" si="30"/>
      </c>
      <c r="R430" s="51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</row>
    <row r="431" spans="2:42" ht="14.25">
      <c r="B431" s="3">
        <f t="shared" si="31"/>
      </c>
      <c r="G431" s="3"/>
      <c r="H431" s="5"/>
      <c r="K431" s="102">
        <f t="shared" si="28"/>
        <v>0</v>
      </c>
      <c r="M431" s="90">
        <f t="shared" si="29"/>
      </c>
      <c r="P431" s="3"/>
      <c r="Q431" s="3">
        <f t="shared" si="30"/>
      </c>
      <c r="R431" s="51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</row>
    <row r="432" spans="2:42" ht="14.25">
      <c r="B432" s="3">
        <f t="shared" si="31"/>
      </c>
      <c r="G432" s="3"/>
      <c r="H432" s="5"/>
      <c r="K432" s="102">
        <f t="shared" si="28"/>
        <v>0</v>
      </c>
      <c r="M432" s="90">
        <f t="shared" si="29"/>
      </c>
      <c r="P432" s="3"/>
      <c r="Q432" s="3">
        <f t="shared" si="30"/>
      </c>
      <c r="R432" s="51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</row>
    <row r="433" spans="2:42" ht="14.25">
      <c r="B433" s="3">
        <f t="shared" si="31"/>
      </c>
      <c r="G433" s="3"/>
      <c r="H433" s="5"/>
      <c r="K433" s="102">
        <f t="shared" si="28"/>
        <v>0</v>
      </c>
      <c r="M433" s="90">
        <f t="shared" si="29"/>
      </c>
      <c r="P433" s="3"/>
      <c r="Q433" s="3">
        <f t="shared" si="30"/>
      </c>
      <c r="R433" s="51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</row>
    <row r="434" spans="2:42" ht="14.25">
      <c r="B434" s="3">
        <f t="shared" si="31"/>
      </c>
      <c r="G434" s="3"/>
      <c r="H434" s="5"/>
      <c r="K434" s="102">
        <f t="shared" si="28"/>
        <v>0</v>
      </c>
      <c r="M434" s="90">
        <f t="shared" si="29"/>
      </c>
      <c r="P434" s="3"/>
      <c r="Q434" s="3">
        <f t="shared" si="30"/>
      </c>
      <c r="R434" s="51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</row>
    <row r="435" spans="2:42" ht="14.25">
      <c r="B435" s="3">
        <f t="shared" si="31"/>
      </c>
      <c r="G435" s="3"/>
      <c r="H435" s="5"/>
      <c r="K435" s="102">
        <f t="shared" si="28"/>
        <v>0</v>
      </c>
      <c r="M435" s="90">
        <f t="shared" si="29"/>
      </c>
      <c r="P435" s="3"/>
      <c r="Q435" s="3">
        <f t="shared" si="30"/>
      </c>
      <c r="R435" s="51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</row>
    <row r="436" spans="2:42" ht="14.25">
      <c r="B436" s="3">
        <f t="shared" si="31"/>
      </c>
      <c r="G436" s="3"/>
      <c r="H436" s="5"/>
      <c r="K436" s="102">
        <f t="shared" si="28"/>
        <v>0</v>
      </c>
      <c r="M436" s="90">
        <f t="shared" si="29"/>
      </c>
      <c r="P436" s="3"/>
      <c r="Q436" s="3">
        <f t="shared" si="30"/>
      </c>
      <c r="R436" s="51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</row>
    <row r="437" spans="2:42" ht="14.25">
      <c r="B437" s="3">
        <f t="shared" si="31"/>
      </c>
      <c r="G437" s="3"/>
      <c r="H437" s="5"/>
      <c r="K437" s="102">
        <f t="shared" si="28"/>
        <v>0</v>
      </c>
      <c r="M437" s="90">
        <f t="shared" si="29"/>
      </c>
      <c r="P437" s="3"/>
      <c r="Q437" s="3">
        <f t="shared" si="30"/>
      </c>
      <c r="R437" s="51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</row>
    <row r="438" spans="2:42" ht="14.25">
      <c r="B438" s="3">
        <f t="shared" si="31"/>
      </c>
      <c r="G438" s="3"/>
      <c r="K438" s="102">
        <f t="shared" si="28"/>
        <v>0</v>
      </c>
      <c r="M438" s="90">
        <f t="shared" si="29"/>
      </c>
      <c r="P438" s="3"/>
      <c r="Q438" s="3">
        <f t="shared" si="30"/>
      </c>
      <c r="R438" s="51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</row>
    <row r="439" spans="2:42" ht="14.25">
      <c r="B439" s="3">
        <f t="shared" si="31"/>
      </c>
      <c r="G439" s="3"/>
      <c r="K439" s="102">
        <f t="shared" si="28"/>
        <v>0</v>
      </c>
      <c r="M439" s="90">
        <f t="shared" si="29"/>
      </c>
      <c r="P439" s="3"/>
      <c r="Q439" s="3">
        <f t="shared" si="30"/>
      </c>
      <c r="R439" s="51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</row>
    <row r="440" spans="2:42" ht="14.25">
      <c r="B440" s="3">
        <f t="shared" si="31"/>
      </c>
      <c r="G440" s="3"/>
      <c r="K440" s="102">
        <f t="shared" si="28"/>
        <v>0</v>
      </c>
      <c r="M440" s="90">
        <f t="shared" si="29"/>
      </c>
      <c r="P440" s="3"/>
      <c r="Q440" s="3">
        <f t="shared" si="30"/>
      </c>
      <c r="R440" s="51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</row>
    <row r="441" spans="2:42" ht="14.25">
      <c r="B441" s="3">
        <f t="shared" si="31"/>
      </c>
      <c r="G441" s="3"/>
      <c r="K441" s="102">
        <f t="shared" si="28"/>
        <v>0</v>
      </c>
      <c r="M441" s="90">
        <f t="shared" si="29"/>
      </c>
      <c r="P441" s="3"/>
      <c r="Q441" s="3">
        <f t="shared" si="30"/>
      </c>
      <c r="R441" s="51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</row>
    <row r="442" spans="2:42" ht="14.25">
      <c r="B442" s="3">
        <f t="shared" si="31"/>
      </c>
      <c r="G442" s="3"/>
      <c r="K442" s="102">
        <f t="shared" si="28"/>
        <v>0</v>
      </c>
      <c r="M442" s="90">
        <f t="shared" si="29"/>
      </c>
      <c r="P442" s="3"/>
      <c r="Q442" s="3">
        <f t="shared" si="30"/>
      </c>
      <c r="R442" s="51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</row>
    <row r="443" spans="2:42" ht="14.25">
      <c r="B443" s="3">
        <f t="shared" si="31"/>
      </c>
      <c r="G443" s="3"/>
      <c r="K443" s="102">
        <f t="shared" si="28"/>
        <v>0</v>
      </c>
      <c r="M443" s="90">
        <f t="shared" si="29"/>
      </c>
      <c r="P443" s="3"/>
      <c r="Q443" s="3">
        <f t="shared" si="30"/>
      </c>
      <c r="R443" s="51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</row>
    <row r="444" spans="2:42" ht="14.25">
      <c r="B444" s="3">
        <f t="shared" si="31"/>
      </c>
      <c r="G444" s="3"/>
      <c r="K444" s="102">
        <f t="shared" si="28"/>
        <v>0</v>
      </c>
      <c r="M444" s="90">
        <f t="shared" si="29"/>
      </c>
      <c r="P444" s="3"/>
      <c r="Q444" s="3">
        <f t="shared" si="30"/>
      </c>
      <c r="R444" s="51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</row>
    <row r="445" spans="2:42" ht="14.25">
      <c r="B445" s="3">
        <f t="shared" si="31"/>
      </c>
      <c r="G445" s="3"/>
      <c r="K445" s="102">
        <f t="shared" si="28"/>
        <v>0</v>
      </c>
      <c r="M445" s="90">
        <f t="shared" si="29"/>
      </c>
      <c r="P445" s="3"/>
      <c r="Q445" s="3">
        <f t="shared" si="30"/>
      </c>
      <c r="R445" s="51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</row>
    <row r="446" spans="2:42" ht="14.25">
      <c r="B446" s="3">
        <f t="shared" si="31"/>
      </c>
      <c r="G446" s="3"/>
      <c r="K446" s="102">
        <f t="shared" si="28"/>
        <v>0</v>
      </c>
      <c r="M446" s="90">
        <f t="shared" si="29"/>
      </c>
      <c r="P446" s="3"/>
      <c r="Q446" s="3">
        <f t="shared" si="30"/>
      </c>
      <c r="R446" s="51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</row>
    <row r="447" spans="2:42" ht="14.25">
      <c r="B447" s="3">
        <f t="shared" si="31"/>
      </c>
      <c r="G447" s="3"/>
      <c r="K447" s="102">
        <f t="shared" si="28"/>
        <v>0</v>
      </c>
      <c r="M447" s="90">
        <f t="shared" si="29"/>
      </c>
      <c r="P447" s="3"/>
      <c r="Q447" s="3">
        <f t="shared" si="30"/>
      </c>
      <c r="R447" s="51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</row>
    <row r="448" spans="2:42" ht="14.25">
      <c r="B448" s="3">
        <f t="shared" si="31"/>
      </c>
      <c r="G448" s="3"/>
      <c r="K448" s="102">
        <f t="shared" si="28"/>
        <v>0</v>
      </c>
      <c r="M448" s="90">
        <f t="shared" si="29"/>
      </c>
      <c r="P448" s="3"/>
      <c r="Q448" s="3">
        <f t="shared" si="30"/>
      </c>
      <c r="R448" s="51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</row>
    <row r="449" spans="2:42" ht="14.25">
      <c r="B449" s="3">
        <f t="shared" si="31"/>
      </c>
      <c r="G449" s="3"/>
      <c r="K449" s="102">
        <f t="shared" si="28"/>
        <v>0</v>
      </c>
      <c r="M449" s="90">
        <f t="shared" si="29"/>
      </c>
      <c r="P449" s="3"/>
      <c r="Q449" s="3">
        <f t="shared" si="30"/>
      </c>
      <c r="R449" s="51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</row>
    <row r="450" spans="2:42" ht="14.25">
      <c r="B450" s="3">
        <f t="shared" si="31"/>
      </c>
      <c r="G450" s="3"/>
      <c r="K450" s="102">
        <f t="shared" si="28"/>
        <v>0</v>
      </c>
      <c r="M450" s="90">
        <f t="shared" si="29"/>
      </c>
      <c r="P450" s="3"/>
      <c r="Q450" s="3">
        <f t="shared" si="30"/>
      </c>
      <c r="R450" s="51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</row>
    <row r="451" spans="2:42" ht="14.25">
      <c r="B451" s="3">
        <f t="shared" si="31"/>
      </c>
      <c r="G451" s="3"/>
      <c r="K451" s="102">
        <f t="shared" si="28"/>
        <v>0</v>
      </c>
      <c r="M451" s="90">
        <f t="shared" si="29"/>
      </c>
      <c r="P451" s="3"/>
      <c r="Q451" s="3">
        <f t="shared" si="30"/>
      </c>
      <c r="R451" s="51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</row>
    <row r="452" spans="2:42" ht="14.25">
      <c r="B452" s="3">
        <f t="shared" si="31"/>
      </c>
      <c r="G452" s="3"/>
      <c r="K452" s="102">
        <f t="shared" si="28"/>
        <v>0</v>
      </c>
      <c r="M452" s="90">
        <f t="shared" si="29"/>
      </c>
      <c r="P452" s="3"/>
      <c r="Q452" s="3">
        <f t="shared" si="30"/>
      </c>
      <c r="R452" s="51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2:42" ht="14.25">
      <c r="B453" s="3">
        <f t="shared" si="31"/>
      </c>
      <c r="G453" s="3"/>
      <c r="K453" s="102">
        <f t="shared" si="28"/>
        <v>0</v>
      </c>
      <c r="M453" s="90">
        <f t="shared" si="29"/>
      </c>
      <c r="P453" s="3"/>
      <c r="Q453" s="3">
        <f t="shared" si="30"/>
      </c>
      <c r="R453" s="51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</row>
    <row r="454" spans="2:42" ht="14.25">
      <c r="B454" s="3">
        <f t="shared" si="31"/>
      </c>
      <c r="G454" s="3"/>
      <c r="K454" s="102">
        <f t="shared" si="28"/>
        <v>0</v>
      </c>
      <c r="M454" s="90">
        <f t="shared" si="29"/>
      </c>
      <c r="P454" s="3"/>
      <c r="Q454" s="3">
        <f t="shared" si="30"/>
      </c>
      <c r="R454" s="51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</row>
    <row r="455" spans="2:42" ht="14.25">
      <c r="B455" s="3">
        <f t="shared" si="31"/>
      </c>
      <c r="G455" s="3"/>
      <c r="K455" s="102">
        <f t="shared" si="28"/>
        <v>0</v>
      </c>
      <c r="M455" s="90">
        <f t="shared" si="29"/>
      </c>
      <c r="P455" s="3"/>
      <c r="Q455" s="3">
        <f t="shared" si="30"/>
      </c>
      <c r="R455" s="51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</row>
    <row r="456" spans="2:42" ht="14.25">
      <c r="B456" s="3">
        <f t="shared" si="31"/>
      </c>
      <c r="G456" s="3"/>
      <c r="K456" s="102">
        <f t="shared" si="28"/>
        <v>0</v>
      </c>
      <c r="M456" s="90">
        <f t="shared" si="29"/>
      </c>
      <c r="P456" s="3"/>
      <c r="Q456" s="3">
        <f t="shared" si="30"/>
      </c>
      <c r="R456" s="51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</row>
    <row r="457" spans="2:42" ht="14.25">
      <c r="B457" s="3">
        <f t="shared" si="31"/>
      </c>
      <c r="G457" s="3"/>
      <c r="K457" s="102">
        <f t="shared" si="28"/>
        <v>0</v>
      </c>
      <c r="M457" s="90">
        <f t="shared" si="29"/>
      </c>
      <c r="P457" s="3"/>
      <c r="Q457" s="3">
        <f t="shared" si="30"/>
      </c>
      <c r="R457" s="51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</row>
    <row r="458" spans="2:42" ht="14.25">
      <c r="B458" s="3">
        <f t="shared" si="31"/>
      </c>
      <c r="G458" s="3"/>
      <c r="K458" s="102">
        <f t="shared" si="28"/>
        <v>0</v>
      </c>
      <c r="M458" s="90">
        <f t="shared" si="29"/>
      </c>
      <c r="P458" s="3"/>
      <c r="Q458" s="3">
        <f t="shared" si="30"/>
      </c>
      <c r="R458" s="51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</row>
    <row r="459" spans="2:42" ht="14.25">
      <c r="B459" s="3">
        <f t="shared" si="31"/>
      </c>
      <c r="G459" s="3"/>
      <c r="K459" s="102">
        <f t="shared" si="28"/>
        <v>0</v>
      </c>
      <c r="M459" s="90">
        <f t="shared" si="29"/>
      </c>
      <c r="P459" s="3"/>
      <c r="Q459" s="3">
        <f t="shared" si="30"/>
      </c>
      <c r="R459" s="51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</row>
    <row r="460" spans="2:42" ht="14.25">
      <c r="B460" s="3">
        <f t="shared" si="31"/>
      </c>
      <c r="G460" s="3"/>
      <c r="K460" s="102">
        <f t="shared" si="28"/>
        <v>0</v>
      </c>
      <c r="M460" s="90">
        <f t="shared" si="29"/>
      </c>
      <c r="P460" s="3"/>
      <c r="Q460" s="3">
        <f t="shared" si="30"/>
      </c>
      <c r="R460" s="51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</row>
    <row r="461" spans="2:42" ht="14.25">
      <c r="B461" s="3">
        <f t="shared" si="31"/>
      </c>
      <c r="G461" s="3"/>
      <c r="K461" s="102">
        <f t="shared" si="28"/>
        <v>0</v>
      </c>
      <c r="M461" s="90">
        <f t="shared" si="29"/>
      </c>
      <c r="P461" s="3"/>
      <c r="Q461" s="3">
        <f t="shared" si="30"/>
      </c>
      <c r="R461" s="51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</row>
    <row r="462" spans="2:42" ht="14.25">
      <c r="B462" s="3">
        <f t="shared" si="31"/>
      </c>
      <c r="G462" s="3"/>
      <c r="K462" s="102">
        <f t="shared" si="28"/>
        <v>0</v>
      </c>
      <c r="M462" s="90">
        <f t="shared" si="29"/>
      </c>
      <c r="P462" s="3"/>
      <c r="Q462" s="3">
        <f t="shared" si="30"/>
      </c>
      <c r="R462" s="51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</row>
    <row r="463" spans="2:42" ht="14.25">
      <c r="B463" s="3">
        <f t="shared" si="31"/>
      </c>
      <c r="G463" s="3"/>
      <c r="K463" s="102">
        <f t="shared" si="28"/>
        <v>0</v>
      </c>
      <c r="M463" s="90">
        <f t="shared" si="29"/>
      </c>
      <c r="P463" s="3"/>
      <c r="Q463" s="3">
        <f t="shared" si="30"/>
      </c>
      <c r="R463" s="51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</row>
    <row r="464" spans="2:42" ht="14.25">
      <c r="B464" s="3">
        <f t="shared" si="31"/>
      </c>
      <c r="G464" s="3"/>
      <c r="K464" s="102">
        <f t="shared" si="28"/>
        <v>0</v>
      </c>
      <c r="M464" s="90">
        <f t="shared" si="29"/>
      </c>
      <c r="P464" s="3"/>
      <c r="Q464" s="3">
        <f t="shared" si="30"/>
      </c>
      <c r="R464" s="51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</row>
    <row r="465" spans="2:42" ht="14.25">
      <c r="B465" s="3">
        <f t="shared" si="31"/>
      </c>
      <c r="G465" s="3"/>
      <c r="K465" s="102">
        <f t="shared" si="28"/>
        <v>0</v>
      </c>
      <c r="M465" s="90">
        <f t="shared" si="29"/>
      </c>
      <c r="P465" s="3"/>
      <c r="Q465" s="3">
        <f t="shared" si="30"/>
      </c>
      <c r="R465" s="51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</row>
    <row r="466" spans="2:42" ht="14.25">
      <c r="B466" s="3">
        <f t="shared" si="31"/>
      </c>
      <c r="G466" s="3"/>
      <c r="K466" s="102">
        <f t="shared" si="28"/>
        <v>0</v>
      </c>
      <c r="M466" s="90">
        <f t="shared" si="29"/>
      </c>
      <c r="P466" s="3"/>
      <c r="Q466" s="3">
        <f t="shared" si="30"/>
      </c>
      <c r="R466" s="51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</row>
    <row r="467" spans="2:42" ht="14.25">
      <c r="B467" s="3">
        <f t="shared" si="31"/>
      </c>
      <c r="G467" s="3"/>
      <c r="K467" s="102">
        <f t="shared" si="28"/>
        <v>0</v>
      </c>
      <c r="M467" s="90">
        <f t="shared" si="29"/>
      </c>
      <c r="P467" s="3"/>
      <c r="Q467" s="3">
        <f t="shared" si="30"/>
      </c>
      <c r="R467" s="51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</row>
    <row r="468" spans="2:42" ht="14.25">
      <c r="B468" s="3">
        <f t="shared" si="31"/>
      </c>
      <c r="G468" s="3"/>
      <c r="K468" s="102">
        <f aca="true" t="shared" si="32" ref="K468:K531">IF(OR(G468&lt;0,I468&gt;0),ROUND(G468/(1+I468%),2),ROUND(G468/(1+J468%),2))</f>
        <v>0</v>
      </c>
      <c r="M468" s="90">
        <f aca="true" t="shared" si="33" ref="M468:M531">IF($H468=8000,$K468,"")</f>
      </c>
      <c r="P468" s="3"/>
      <c r="Q468" s="3">
        <f aca="true" t="shared" si="34" ref="Q468:Q531">IF($H468=8001,$K468,"")</f>
      </c>
      <c r="R468" s="51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</row>
    <row r="469" spans="2:42" ht="14.25">
      <c r="B469" s="3">
        <f t="shared" si="31"/>
      </c>
      <c r="G469" s="3"/>
      <c r="K469" s="102">
        <f t="shared" si="32"/>
        <v>0</v>
      </c>
      <c r="M469" s="90">
        <f t="shared" si="33"/>
      </c>
      <c r="P469" s="3"/>
      <c r="Q469" s="3">
        <f t="shared" si="34"/>
      </c>
      <c r="R469" s="51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</row>
    <row r="470" spans="2:42" ht="14.25">
      <c r="B470" s="3">
        <f t="shared" si="31"/>
      </c>
      <c r="G470" s="3"/>
      <c r="K470" s="102">
        <f t="shared" si="32"/>
        <v>0</v>
      </c>
      <c r="M470" s="90">
        <f t="shared" si="33"/>
      </c>
      <c r="P470" s="3"/>
      <c r="Q470" s="3">
        <f t="shared" si="34"/>
      </c>
      <c r="R470" s="51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</row>
    <row r="471" spans="2:42" ht="14.25">
      <c r="B471" s="3">
        <f t="shared" si="31"/>
      </c>
      <c r="G471" s="3"/>
      <c r="K471" s="102">
        <f t="shared" si="32"/>
        <v>0</v>
      </c>
      <c r="M471" s="90">
        <f t="shared" si="33"/>
      </c>
      <c r="P471" s="3"/>
      <c r="Q471" s="3">
        <f t="shared" si="34"/>
      </c>
      <c r="R471" s="51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</row>
    <row r="472" spans="2:42" ht="14.25">
      <c r="B472" s="3">
        <f t="shared" si="31"/>
      </c>
      <c r="G472" s="3"/>
      <c r="K472" s="102">
        <f t="shared" si="32"/>
        <v>0</v>
      </c>
      <c r="M472" s="90">
        <f t="shared" si="33"/>
      </c>
      <c r="P472" s="3"/>
      <c r="Q472" s="3">
        <f t="shared" si="34"/>
      </c>
      <c r="R472" s="51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</row>
    <row r="473" spans="2:42" ht="14.25">
      <c r="B473" s="3">
        <f t="shared" si="31"/>
      </c>
      <c r="G473" s="3"/>
      <c r="K473" s="102">
        <f t="shared" si="32"/>
        <v>0</v>
      </c>
      <c r="M473" s="90">
        <f t="shared" si="33"/>
      </c>
      <c r="P473" s="3"/>
      <c r="Q473" s="3">
        <f t="shared" si="34"/>
      </c>
      <c r="R473" s="51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</row>
    <row r="474" spans="2:42" ht="14.25">
      <c r="B474" s="3">
        <f t="shared" si="31"/>
      </c>
      <c r="G474" s="3"/>
      <c r="K474" s="102">
        <f t="shared" si="32"/>
        <v>0</v>
      </c>
      <c r="M474" s="90">
        <f t="shared" si="33"/>
      </c>
      <c r="P474" s="3"/>
      <c r="Q474" s="3">
        <f t="shared" si="34"/>
      </c>
      <c r="R474" s="51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</row>
    <row r="475" spans="2:42" ht="14.25">
      <c r="B475" s="3">
        <f t="shared" si="31"/>
      </c>
      <c r="G475" s="3"/>
      <c r="K475" s="102">
        <f t="shared" si="32"/>
        <v>0</v>
      </c>
      <c r="M475" s="90">
        <f t="shared" si="33"/>
      </c>
      <c r="P475" s="3"/>
      <c r="Q475" s="3">
        <f t="shared" si="34"/>
      </c>
      <c r="R475" s="51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</row>
    <row r="476" spans="2:42" ht="14.25">
      <c r="B476" s="3">
        <f t="shared" si="31"/>
      </c>
      <c r="G476" s="3"/>
      <c r="K476" s="102">
        <f t="shared" si="32"/>
        <v>0</v>
      </c>
      <c r="M476" s="90">
        <f t="shared" si="33"/>
      </c>
      <c r="P476" s="3"/>
      <c r="Q476" s="3">
        <f t="shared" si="34"/>
      </c>
      <c r="R476" s="51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</row>
    <row r="477" spans="2:42" ht="14.25">
      <c r="B477" s="3">
        <f t="shared" si="31"/>
      </c>
      <c r="G477" s="3"/>
      <c r="K477" s="102">
        <f t="shared" si="32"/>
        <v>0</v>
      </c>
      <c r="M477" s="90">
        <f t="shared" si="33"/>
      </c>
      <c r="P477" s="3"/>
      <c r="Q477" s="3">
        <f t="shared" si="34"/>
      </c>
      <c r="R477" s="51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</row>
    <row r="478" spans="2:42" ht="14.25">
      <c r="B478" s="3">
        <f t="shared" si="31"/>
      </c>
      <c r="G478" s="3"/>
      <c r="K478" s="102">
        <f t="shared" si="32"/>
        <v>0</v>
      </c>
      <c r="M478" s="90">
        <f t="shared" si="33"/>
      </c>
      <c r="P478" s="3"/>
      <c r="Q478" s="3">
        <f t="shared" si="34"/>
      </c>
      <c r="R478" s="51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</row>
    <row r="479" spans="2:42" ht="14.25">
      <c r="B479" s="3">
        <f aca="true" t="shared" si="35" ref="B479:B542">IF(G479&lt;&gt;"",B478+G479,"")</f>
      </c>
      <c r="G479" s="3"/>
      <c r="K479" s="102">
        <f t="shared" si="32"/>
        <v>0</v>
      </c>
      <c r="M479" s="90">
        <f t="shared" si="33"/>
      </c>
      <c r="P479" s="3"/>
      <c r="Q479" s="3">
        <f t="shared" si="34"/>
      </c>
      <c r="R479" s="51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</row>
    <row r="480" spans="2:42" ht="14.25">
      <c r="B480" s="3">
        <f t="shared" si="35"/>
      </c>
      <c r="G480" s="3"/>
      <c r="K480" s="102">
        <f t="shared" si="32"/>
        <v>0</v>
      </c>
      <c r="M480" s="90">
        <f t="shared" si="33"/>
      </c>
      <c r="P480" s="3"/>
      <c r="Q480" s="3">
        <f t="shared" si="34"/>
      </c>
      <c r="R480" s="51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</row>
    <row r="481" spans="2:42" ht="14.25">
      <c r="B481" s="3">
        <f t="shared" si="35"/>
      </c>
      <c r="G481" s="3"/>
      <c r="K481" s="102">
        <f t="shared" si="32"/>
        <v>0</v>
      </c>
      <c r="M481" s="90">
        <f t="shared" si="33"/>
      </c>
      <c r="P481" s="3"/>
      <c r="Q481" s="3">
        <f t="shared" si="34"/>
      </c>
      <c r="R481" s="51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</row>
    <row r="482" spans="2:42" ht="14.25">
      <c r="B482" s="3">
        <f t="shared" si="35"/>
      </c>
      <c r="G482" s="3"/>
      <c r="K482" s="102">
        <f t="shared" si="32"/>
        <v>0</v>
      </c>
      <c r="M482" s="90">
        <f t="shared" si="33"/>
      </c>
      <c r="P482" s="3"/>
      <c r="Q482" s="3">
        <f t="shared" si="34"/>
      </c>
      <c r="R482" s="51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</row>
    <row r="483" spans="2:42" ht="14.25">
      <c r="B483" s="3">
        <f t="shared" si="35"/>
      </c>
      <c r="G483" s="3"/>
      <c r="K483" s="102">
        <f t="shared" si="32"/>
        <v>0</v>
      </c>
      <c r="M483" s="90">
        <f t="shared" si="33"/>
      </c>
      <c r="P483" s="3"/>
      <c r="Q483" s="3">
        <f t="shared" si="34"/>
      </c>
      <c r="R483" s="51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</row>
    <row r="484" spans="2:42" ht="14.25">
      <c r="B484" s="3">
        <f t="shared" si="35"/>
      </c>
      <c r="G484" s="3"/>
      <c r="K484" s="102">
        <f t="shared" si="32"/>
        <v>0</v>
      </c>
      <c r="M484" s="90">
        <f t="shared" si="33"/>
      </c>
      <c r="P484" s="3"/>
      <c r="Q484" s="3">
        <f t="shared" si="34"/>
      </c>
      <c r="R484" s="51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</row>
    <row r="485" spans="2:42" ht="14.25">
      <c r="B485" s="3">
        <f t="shared" si="35"/>
      </c>
      <c r="G485" s="3"/>
      <c r="K485" s="102">
        <f t="shared" si="32"/>
        <v>0</v>
      </c>
      <c r="M485" s="90">
        <f t="shared" si="33"/>
      </c>
      <c r="P485" s="3"/>
      <c r="Q485" s="3">
        <f t="shared" si="34"/>
      </c>
      <c r="R485" s="51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</row>
    <row r="486" spans="2:42" ht="14.25">
      <c r="B486" s="3">
        <f t="shared" si="35"/>
      </c>
      <c r="G486" s="3"/>
      <c r="K486" s="102">
        <f t="shared" si="32"/>
        <v>0</v>
      </c>
      <c r="M486" s="90">
        <f t="shared" si="33"/>
      </c>
      <c r="P486" s="3"/>
      <c r="Q486" s="3">
        <f t="shared" si="34"/>
      </c>
      <c r="R486" s="51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</row>
    <row r="487" spans="2:42" ht="14.25">
      <c r="B487" s="3">
        <f t="shared" si="35"/>
      </c>
      <c r="G487" s="3"/>
      <c r="K487" s="102">
        <f t="shared" si="32"/>
        <v>0</v>
      </c>
      <c r="M487" s="90">
        <f t="shared" si="33"/>
      </c>
      <c r="P487" s="3"/>
      <c r="Q487" s="3">
        <f t="shared" si="34"/>
      </c>
      <c r="R487" s="51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</row>
    <row r="488" spans="2:42" ht="14.25">
      <c r="B488" s="3">
        <f t="shared" si="35"/>
      </c>
      <c r="G488" s="3"/>
      <c r="K488" s="102">
        <f t="shared" si="32"/>
        <v>0</v>
      </c>
      <c r="M488" s="90">
        <f t="shared" si="33"/>
      </c>
      <c r="P488" s="3"/>
      <c r="Q488" s="3">
        <f t="shared" si="34"/>
      </c>
      <c r="R488" s="51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</row>
    <row r="489" spans="2:42" ht="14.25">
      <c r="B489" s="3">
        <f t="shared" si="35"/>
      </c>
      <c r="G489" s="3"/>
      <c r="K489" s="102">
        <f t="shared" si="32"/>
        <v>0</v>
      </c>
      <c r="M489" s="90">
        <f t="shared" si="33"/>
      </c>
      <c r="P489" s="3"/>
      <c r="Q489" s="3">
        <f t="shared" si="34"/>
      </c>
      <c r="R489" s="51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</row>
    <row r="490" spans="2:42" ht="14.25">
      <c r="B490" s="3">
        <f t="shared" si="35"/>
      </c>
      <c r="G490" s="3"/>
      <c r="K490" s="102">
        <f t="shared" si="32"/>
        <v>0</v>
      </c>
      <c r="M490" s="90">
        <f t="shared" si="33"/>
      </c>
      <c r="P490" s="3"/>
      <c r="Q490" s="3">
        <f t="shared" si="34"/>
      </c>
      <c r="R490" s="51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</row>
    <row r="491" spans="2:42" ht="14.25">
      <c r="B491" s="3">
        <f t="shared" si="35"/>
      </c>
      <c r="G491" s="3"/>
      <c r="K491" s="102">
        <f t="shared" si="32"/>
        <v>0</v>
      </c>
      <c r="M491" s="90">
        <f t="shared" si="33"/>
      </c>
      <c r="P491" s="3"/>
      <c r="Q491" s="3">
        <f t="shared" si="34"/>
      </c>
      <c r="R491" s="51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</row>
    <row r="492" spans="2:42" ht="14.25">
      <c r="B492" s="3">
        <f t="shared" si="35"/>
      </c>
      <c r="G492" s="3"/>
      <c r="K492" s="102">
        <f t="shared" si="32"/>
        <v>0</v>
      </c>
      <c r="M492" s="90">
        <f t="shared" si="33"/>
      </c>
      <c r="P492" s="3"/>
      <c r="Q492" s="3">
        <f t="shared" si="34"/>
      </c>
      <c r="R492" s="51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</row>
    <row r="493" spans="2:42" ht="14.25">
      <c r="B493" s="3">
        <f t="shared" si="35"/>
      </c>
      <c r="G493" s="3"/>
      <c r="K493" s="102">
        <f t="shared" si="32"/>
        <v>0</v>
      </c>
      <c r="M493" s="90">
        <f t="shared" si="33"/>
      </c>
      <c r="P493" s="3"/>
      <c r="Q493" s="3">
        <f t="shared" si="34"/>
      </c>
      <c r="R493" s="51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</row>
    <row r="494" spans="2:42" ht="14.25">
      <c r="B494" s="3">
        <f t="shared" si="35"/>
      </c>
      <c r="G494" s="3"/>
      <c r="K494" s="102">
        <f t="shared" si="32"/>
        <v>0</v>
      </c>
      <c r="M494" s="90">
        <f t="shared" si="33"/>
      </c>
      <c r="P494" s="3"/>
      <c r="Q494" s="3">
        <f t="shared" si="34"/>
      </c>
      <c r="R494" s="51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</row>
    <row r="495" spans="2:42" ht="14.25">
      <c r="B495" s="3">
        <f t="shared" si="35"/>
      </c>
      <c r="G495" s="3"/>
      <c r="K495" s="102">
        <f t="shared" si="32"/>
        <v>0</v>
      </c>
      <c r="M495" s="90">
        <f t="shared" si="33"/>
      </c>
      <c r="P495" s="3"/>
      <c r="Q495" s="3">
        <f t="shared" si="34"/>
      </c>
      <c r="R495" s="51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</row>
    <row r="496" spans="2:42" ht="14.25">
      <c r="B496" s="3">
        <f t="shared" si="35"/>
      </c>
      <c r="G496" s="3"/>
      <c r="K496" s="102">
        <f t="shared" si="32"/>
        <v>0</v>
      </c>
      <c r="M496" s="90">
        <f t="shared" si="33"/>
      </c>
      <c r="P496" s="3"/>
      <c r="Q496" s="3">
        <f t="shared" si="34"/>
      </c>
      <c r="R496" s="51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</row>
    <row r="497" spans="2:42" ht="14.25">
      <c r="B497" s="3">
        <f t="shared" si="35"/>
      </c>
      <c r="G497" s="3"/>
      <c r="K497" s="102">
        <f t="shared" si="32"/>
        <v>0</v>
      </c>
      <c r="M497" s="90">
        <f t="shared" si="33"/>
      </c>
      <c r="P497" s="3"/>
      <c r="Q497" s="3">
        <f t="shared" si="34"/>
      </c>
      <c r="R497" s="51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</row>
    <row r="498" spans="2:42" ht="14.25">
      <c r="B498" s="3">
        <f t="shared" si="35"/>
      </c>
      <c r="G498" s="3"/>
      <c r="K498" s="102">
        <f t="shared" si="32"/>
        <v>0</v>
      </c>
      <c r="M498" s="90">
        <f t="shared" si="33"/>
      </c>
      <c r="P498" s="3"/>
      <c r="Q498" s="3">
        <f t="shared" si="34"/>
      </c>
      <c r="R498" s="51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</row>
    <row r="499" spans="2:42" ht="14.25">
      <c r="B499" s="3">
        <f t="shared" si="35"/>
      </c>
      <c r="G499" s="3"/>
      <c r="K499" s="102">
        <f t="shared" si="32"/>
        <v>0</v>
      </c>
      <c r="M499" s="90">
        <f t="shared" si="33"/>
      </c>
      <c r="P499" s="3"/>
      <c r="Q499" s="3">
        <f t="shared" si="34"/>
      </c>
      <c r="R499" s="51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</row>
    <row r="500" spans="2:42" ht="14.25">
      <c r="B500" s="3">
        <f t="shared" si="35"/>
      </c>
      <c r="G500" s="3"/>
      <c r="K500" s="102">
        <f t="shared" si="32"/>
        <v>0</v>
      </c>
      <c r="M500" s="90">
        <f t="shared" si="33"/>
      </c>
      <c r="P500" s="3"/>
      <c r="Q500" s="3">
        <f t="shared" si="34"/>
      </c>
      <c r="R500" s="51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</row>
    <row r="501" spans="2:42" ht="14.25">
      <c r="B501" s="3">
        <f t="shared" si="35"/>
      </c>
      <c r="G501" s="3"/>
      <c r="K501" s="102">
        <f t="shared" si="32"/>
        <v>0</v>
      </c>
      <c r="M501" s="90">
        <f t="shared" si="33"/>
      </c>
      <c r="P501" s="3"/>
      <c r="Q501" s="3">
        <f t="shared" si="34"/>
      </c>
      <c r="R501" s="51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</row>
    <row r="502" spans="2:42" ht="14.25">
      <c r="B502" s="3">
        <f t="shared" si="35"/>
      </c>
      <c r="G502" s="3"/>
      <c r="K502" s="102">
        <f t="shared" si="32"/>
        <v>0</v>
      </c>
      <c r="M502" s="90">
        <f t="shared" si="33"/>
      </c>
      <c r="P502" s="3"/>
      <c r="Q502" s="3">
        <f t="shared" si="34"/>
      </c>
      <c r="R502" s="51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</row>
    <row r="503" spans="2:42" ht="14.25">
      <c r="B503" s="3">
        <f t="shared" si="35"/>
      </c>
      <c r="G503" s="3"/>
      <c r="K503" s="102">
        <f t="shared" si="32"/>
        <v>0</v>
      </c>
      <c r="M503" s="90">
        <f t="shared" si="33"/>
      </c>
      <c r="P503" s="3"/>
      <c r="Q503" s="3">
        <f t="shared" si="34"/>
      </c>
      <c r="R503" s="51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</row>
    <row r="504" spans="2:42" ht="14.25">
      <c r="B504" s="3">
        <f t="shared" si="35"/>
      </c>
      <c r="G504" s="3"/>
      <c r="K504" s="102">
        <f t="shared" si="32"/>
        <v>0</v>
      </c>
      <c r="M504" s="90">
        <f t="shared" si="33"/>
      </c>
      <c r="P504" s="3"/>
      <c r="Q504" s="3">
        <f t="shared" si="34"/>
      </c>
      <c r="R504" s="51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</row>
    <row r="505" spans="2:42" ht="14.25">
      <c r="B505" s="3">
        <f t="shared" si="35"/>
      </c>
      <c r="G505" s="3"/>
      <c r="K505" s="102">
        <f t="shared" si="32"/>
        <v>0</v>
      </c>
      <c r="M505" s="90">
        <f t="shared" si="33"/>
      </c>
      <c r="P505" s="3"/>
      <c r="Q505" s="3">
        <f t="shared" si="34"/>
      </c>
      <c r="R505" s="51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</row>
    <row r="506" spans="2:42" ht="14.25">
      <c r="B506" s="3">
        <f t="shared" si="35"/>
      </c>
      <c r="G506" s="3"/>
      <c r="K506" s="102">
        <f t="shared" si="32"/>
        <v>0</v>
      </c>
      <c r="M506" s="90">
        <f t="shared" si="33"/>
      </c>
      <c r="P506" s="3"/>
      <c r="Q506" s="3">
        <f t="shared" si="34"/>
      </c>
      <c r="R506" s="51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</row>
    <row r="507" spans="2:42" ht="14.25">
      <c r="B507" s="3">
        <f t="shared" si="35"/>
      </c>
      <c r="G507" s="3"/>
      <c r="K507" s="102">
        <f t="shared" si="32"/>
        <v>0</v>
      </c>
      <c r="M507" s="90">
        <f t="shared" si="33"/>
      </c>
      <c r="P507" s="3"/>
      <c r="Q507" s="3">
        <f t="shared" si="34"/>
      </c>
      <c r="R507" s="51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</row>
    <row r="508" spans="2:42" ht="14.25">
      <c r="B508" s="3">
        <f t="shared" si="35"/>
      </c>
      <c r="G508" s="3"/>
      <c r="K508" s="102">
        <f t="shared" si="32"/>
        <v>0</v>
      </c>
      <c r="M508" s="90">
        <f t="shared" si="33"/>
      </c>
      <c r="P508" s="3"/>
      <c r="Q508" s="3">
        <f t="shared" si="34"/>
      </c>
      <c r="R508" s="51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</row>
    <row r="509" spans="2:42" ht="14.25">
      <c r="B509" s="3">
        <f t="shared" si="35"/>
      </c>
      <c r="G509" s="3"/>
      <c r="K509" s="102">
        <f t="shared" si="32"/>
        <v>0</v>
      </c>
      <c r="M509" s="90">
        <f t="shared" si="33"/>
      </c>
      <c r="P509" s="3"/>
      <c r="Q509" s="3">
        <f t="shared" si="34"/>
      </c>
      <c r="R509" s="51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</row>
    <row r="510" spans="2:42" ht="14.25">
      <c r="B510" s="3">
        <f t="shared" si="35"/>
      </c>
      <c r="G510" s="3"/>
      <c r="K510" s="102">
        <f t="shared" si="32"/>
        <v>0</v>
      </c>
      <c r="M510" s="90">
        <f t="shared" si="33"/>
      </c>
      <c r="P510" s="3"/>
      <c r="Q510" s="3">
        <f t="shared" si="34"/>
      </c>
      <c r="R510" s="51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</row>
    <row r="511" spans="2:42" ht="14.25">
      <c r="B511" s="3">
        <f t="shared" si="35"/>
      </c>
      <c r="G511" s="3"/>
      <c r="K511" s="102">
        <f t="shared" si="32"/>
        <v>0</v>
      </c>
      <c r="M511" s="90">
        <f t="shared" si="33"/>
      </c>
      <c r="P511" s="3"/>
      <c r="Q511" s="3">
        <f t="shared" si="34"/>
      </c>
      <c r="R511" s="51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</row>
    <row r="512" spans="2:42" ht="14.25">
      <c r="B512" s="3">
        <f t="shared" si="35"/>
      </c>
      <c r="G512" s="3"/>
      <c r="K512" s="102">
        <f t="shared" si="32"/>
        <v>0</v>
      </c>
      <c r="M512" s="90">
        <f t="shared" si="33"/>
      </c>
      <c r="P512" s="3"/>
      <c r="Q512" s="3">
        <f t="shared" si="34"/>
      </c>
      <c r="R512" s="51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</row>
    <row r="513" spans="2:42" ht="14.25">
      <c r="B513" s="3">
        <f t="shared" si="35"/>
      </c>
      <c r="G513" s="3"/>
      <c r="K513" s="102">
        <f t="shared" si="32"/>
        <v>0</v>
      </c>
      <c r="M513" s="90">
        <f t="shared" si="33"/>
      </c>
      <c r="P513" s="3"/>
      <c r="Q513" s="3">
        <f t="shared" si="34"/>
      </c>
      <c r="R513" s="51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</row>
    <row r="514" spans="2:42" ht="14.25">
      <c r="B514" s="3">
        <f t="shared" si="35"/>
      </c>
      <c r="G514" s="3"/>
      <c r="K514" s="102">
        <f t="shared" si="32"/>
        <v>0</v>
      </c>
      <c r="M514" s="90">
        <f t="shared" si="33"/>
      </c>
      <c r="P514" s="3"/>
      <c r="Q514" s="3">
        <f t="shared" si="34"/>
      </c>
      <c r="R514" s="51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</row>
    <row r="515" spans="2:42" ht="14.25">
      <c r="B515" s="3">
        <f t="shared" si="35"/>
      </c>
      <c r="G515" s="3"/>
      <c r="K515" s="102">
        <f t="shared" si="32"/>
        <v>0</v>
      </c>
      <c r="M515" s="90">
        <f t="shared" si="33"/>
      </c>
      <c r="P515" s="3"/>
      <c r="Q515" s="3">
        <f t="shared" si="34"/>
      </c>
      <c r="R515" s="51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</row>
    <row r="516" spans="2:42" ht="14.25">
      <c r="B516" s="3">
        <f t="shared" si="35"/>
      </c>
      <c r="G516" s="3"/>
      <c r="K516" s="102">
        <f t="shared" si="32"/>
        <v>0</v>
      </c>
      <c r="M516" s="90">
        <f t="shared" si="33"/>
      </c>
      <c r="P516" s="3"/>
      <c r="Q516" s="3">
        <f t="shared" si="34"/>
      </c>
      <c r="R516" s="51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</row>
    <row r="517" spans="2:42" ht="14.25">
      <c r="B517" s="3">
        <f t="shared" si="35"/>
      </c>
      <c r="G517" s="3"/>
      <c r="K517" s="102">
        <f t="shared" si="32"/>
        <v>0</v>
      </c>
      <c r="M517" s="90">
        <f t="shared" si="33"/>
      </c>
      <c r="P517" s="3"/>
      <c r="Q517" s="3">
        <f t="shared" si="34"/>
      </c>
      <c r="R517" s="51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</row>
    <row r="518" spans="2:42" ht="14.25">
      <c r="B518" s="3">
        <f t="shared" si="35"/>
      </c>
      <c r="G518" s="3"/>
      <c r="K518" s="102">
        <f t="shared" si="32"/>
        <v>0</v>
      </c>
      <c r="M518" s="90">
        <f t="shared" si="33"/>
      </c>
      <c r="P518" s="3"/>
      <c r="Q518" s="3">
        <f t="shared" si="34"/>
      </c>
      <c r="R518" s="51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</row>
    <row r="519" spans="2:42" ht="14.25">
      <c r="B519" s="3">
        <f t="shared" si="35"/>
      </c>
      <c r="G519" s="3"/>
      <c r="K519" s="102">
        <f t="shared" si="32"/>
        <v>0</v>
      </c>
      <c r="M519" s="90">
        <f t="shared" si="33"/>
      </c>
      <c r="P519" s="3"/>
      <c r="Q519" s="3">
        <f t="shared" si="34"/>
      </c>
      <c r="R519" s="51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</row>
    <row r="520" spans="2:42" ht="14.25">
      <c r="B520" s="3">
        <f t="shared" si="35"/>
      </c>
      <c r="G520" s="3"/>
      <c r="K520" s="102">
        <f t="shared" si="32"/>
        <v>0</v>
      </c>
      <c r="M520" s="90">
        <f t="shared" si="33"/>
      </c>
      <c r="P520" s="3"/>
      <c r="Q520" s="3">
        <f t="shared" si="34"/>
      </c>
      <c r="R520" s="51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</row>
    <row r="521" spans="2:42" ht="14.25">
      <c r="B521" s="3">
        <f t="shared" si="35"/>
      </c>
      <c r="G521" s="3"/>
      <c r="K521" s="102">
        <f t="shared" si="32"/>
        <v>0</v>
      </c>
      <c r="M521" s="90">
        <f t="shared" si="33"/>
      </c>
      <c r="P521" s="3"/>
      <c r="Q521" s="3">
        <f t="shared" si="34"/>
      </c>
      <c r="R521" s="51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</row>
    <row r="522" spans="2:42" ht="14.25">
      <c r="B522" s="3">
        <f t="shared" si="35"/>
      </c>
      <c r="G522" s="3"/>
      <c r="K522" s="102">
        <f t="shared" si="32"/>
        <v>0</v>
      </c>
      <c r="M522" s="90">
        <f t="shared" si="33"/>
      </c>
      <c r="P522" s="3"/>
      <c r="Q522" s="3">
        <f t="shared" si="34"/>
      </c>
      <c r="R522" s="51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</row>
    <row r="523" spans="2:42" ht="14.25">
      <c r="B523" s="3">
        <f t="shared" si="35"/>
      </c>
      <c r="G523" s="3"/>
      <c r="K523" s="102">
        <f t="shared" si="32"/>
        <v>0</v>
      </c>
      <c r="M523" s="90">
        <f t="shared" si="33"/>
      </c>
      <c r="P523" s="3"/>
      <c r="Q523" s="3">
        <f t="shared" si="34"/>
      </c>
      <c r="R523" s="51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</row>
    <row r="524" spans="2:42" ht="14.25">
      <c r="B524" s="3">
        <f t="shared" si="35"/>
      </c>
      <c r="G524" s="3"/>
      <c r="K524" s="102">
        <f t="shared" si="32"/>
        <v>0</v>
      </c>
      <c r="M524" s="90">
        <f t="shared" si="33"/>
      </c>
      <c r="P524" s="3"/>
      <c r="Q524" s="3">
        <f t="shared" si="34"/>
      </c>
      <c r="R524" s="51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</row>
    <row r="525" spans="2:42" ht="14.25">
      <c r="B525" s="3">
        <f t="shared" si="35"/>
      </c>
      <c r="G525" s="3"/>
      <c r="K525" s="102">
        <f t="shared" si="32"/>
        <v>0</v>
      </c>
      <c r="M525" s="90">
        <f t="shared" si="33"/>
      </c>
      <c r="P525" s="3"/>
      <c r="Q525" s="3">
        <f t="shared" si="34"/>
      </c>
      <c r="R525" s="51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</row>
    <row r="526" spans="2:42" ht="14.25">
      <c r="B526" s="3">
        <f t="shared" si="35"/>
      </c>
      <c r="G526" s="3"/>
      <c r="K526" s="102">
        <f t="shared" si="32"/>
        <v>0</v>
      </c>
      <c r="M526" s="90">
        <f t="shared" si="33"/>
      </c>
      <c r="P526" s="3"/>
      <c r="Q526" s="3">
        <f t="shared" si="34"/>
      </c>
      <c r="R526" s="51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</row>
    <row r="527" spans="2:42" ht="14.25">
      <c r="B527" s="3">
        <f t="shared" si="35"/>
      </c>
      <c r="G527" s="3"/>
      <c r="K527" s="102">
        <f t="shared" si="32"/>
        <v>0</v>
      </c>
      <c r="M527" s="90">
        <f t="shared" si="33"/>
      </c>
      <c r="P527" s="3"/>
      <c r="Q527" s="3">
        <f t="shared" si="34"/>
      </c>
      <c r="R527" s="51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</row>
    <row r="528" spans="2:42" ht="14.25">
      <c r="B528" s="3">
        <f t="shared" si="35"/>
      </c>
      <c r="G528" s="3"/>
      <c r="K528" s="102">
        <f t="shared" si="32"/>
        <v>0</v>
      </c>
      <c r="M528" s="90">
        <f t="shared" si="33"/>
      </c>
      <c r="P528" s="3"/>
      <c r="Q528" s="3">
        <f t="shared" si="34"/>
      </c>
      <c r="R528" s="51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</row>
    <row r="529" spans="2:42" ht="14.25">
      <c r="B529" s="3">
        <f t="shared" si="35"/>
      </c>
      <c r="G529" s="3"/>
      <c r="K529" s="102">
        <f t="shared" si="32"/>
        <v>0</v>
      </c>
      <c r="M529" s="90">
        <f t="shared" si="33"/>
      </c>
      <c r="P529" s="3"/>
      <c r="Q529" s="3">
        <f t="shared" si="34"/>
      </c>
      <c r="R529" s="51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</row>
    <row r="530" spans="2:42" ht="14.25">
      <c r="B530" s="3">
        <f t="shared" si="35"/>
      </c>
      <c r="G530" s="3"/>
      <c r="K530" s="102">
        <f t="shared" si="32"/>
        <v>0</v>
      </c>
      <c r="M530" s="90">
        <f t="shared" si="33"/>
      </c>
      <c r="P530" s="3"/>
      <c r="Q530" s="3">
        <f t="shared" si="34"/>
      </c>
      <c r="R530" s="51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</row>
    <row r="531" spans="2:42" ht="14.25">
      <c r="B531" s="3">
        <f t="shared" si="35"/>
      </c>
      <c r="G531" s="3"/>
      <c r="K531" s="102">
        <f t="shared" si="32"/>
        <v>0</v>
      </c>
      <c r="M531" s="90">
        <f t="shared" si="33"/>
      </c>
      <c r="P531" s="3"/>
      <c r="Q531" s="3">
        <f t="shared" si="34"/>
      </c>
      <c r="R531" s="51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</row>
    <row r="532" spans="2:42" ht="14.25">
      <c r="B532" s="3">
        <f t="shared" si="35"/>
      </c>
      <c r="G532" s="3"/>
      <c r="K532" s="102">
        <f aca="true" t="shared" si="36" ref="K532:K595">IF(OR(G532&lt;0,I532&gt;0),ROUND(G532/(1+I532%),2),ROUND(G532/(1+J532%),2))</f>
        <v>0</v>
      </c>
      <c r="M532" s="90">
        <f aca="true" t="shared" si="37" ref="M532:M595">IF($H532=8000,$K532,"")</f>
      </c>
      <c r="P532" s="3"/>
      <c r="Q532" s="3">
        <f aca="true" t="shared" si="38" ref="Q532:Q595">IF($H532=8001,$K532,"")</f>
      </c>
      <c r="R532" s="51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</row>
    <row r="533" spans="2:42" ht="14.25">
      <c r="B533" s="3">
        <f t="shared" si="35"/>
      </c>
      <c r="G533" s="3"/>
      <c r="K533" s="102">
        <f t="shared" si="36"/>
        <v>0</v>
      </c>
      <c r="M533" s="90">
        <f t="shared" si="37"/>
      </c>
      <c r="P533" s="3"/>
      <c r="Q533" s="3">
        <f t="shared" si="38"/>
      </c>
      <c r="R533" s="51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</row>
    <row r="534" spans="2:42" ht="14.25">
      <c r="B534" s="3">
        <f t="shared" si="35"/>
      </c>
      <c r="G534" s="3"/>
      <c r="K534" s="102">
        <f t="shared" si="36"/>
        <v>0</v>
      </c>
      <c r="M534" s="90">
        <f t="shared" si="37"/>
      </c>
      <c r="P534" s="3"/>
      <c r="Q534" s="3">
        <f t="shared" si="38"/>
      </c>
      <c r="R534" s="51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</row>
    <row r="535" spans="2:42" ht="14.25">
      <c r="B535" s="3">
        <f t="shared" si="35"/>
      </c>
      <c r="G535" s="3"/>
      <c r="K535" s="102">
        <f t="shared" si="36"/>
        <v>0</v>
      </c>
      <c r="M535" s="90">
        <f t="shared" si="37"/>
      </c>
      <c r="P535" s="3"/>
      <c r="Q535" s="3">
        <f t="shared" si="38"/>
      </c>
      <c r="R535" s="51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</row>
    <row r="536" spans="2:42" ht="14.25">
      <c r="B536" s="3">
        <f t="shared" si="35"/>
      </c>
      <c r="G536" s="3"/>
      <c r="K536" s="102">
        <f t="shared" si="36"/>
        <v>0</v>
      </c>
      <c r="M536" s="90">
        <f t="shared" si="37"/>
      </c>
      <c r="P536" s="3"/>
      <c r="Q536" s="3">
        <f t="shared" si="38"/>
      </c>
      <c r="R536" s="51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</row>
    <row r="537" spans="2:42" ht="14.25">
      <c r="B537" s="3">
        <f t="shared" si="35"/>
      </c>
      <c r="G537" s="3"/>
      <c r="K537" s="102">
        <f t="shared" si="36"/>
        <v>0</v>
      </c>
      <c r="M537" s="90">
        <f t="shared" si="37"/>
      </c>
      <c r="P537" s="3"/>
      <c r="Q537" s="3">
        <f t="shared" si="38"/>
      </c>
      <c r="R537" s="51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</row>
    <row r="538" spans="2:42" ht="14.25">
      <c r="B538" s="3">
        <f t="shared" si="35"/>
      </c>
      <c r="G538" s="3"/>
      <c r="K538" s="102">
        <f t="shared" si="36"/>
        <v>0</v>
      </c>
      <c r="M538" s="90">
        <f t="shared" si="37"/>
      </c>
      <c r="P538" s="3"/>
      <c r="Q538" s="3">
        <f t="shared" si="38"/>
      </c>
      <c r="R538" s="51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</row>
    <row r="539" spans="2:42" ht="14.25">
      <c r="B539" s="3">
        <f t="shared" si="35"/>
      </c>
      <c r="G539" s="3"/>
      <c r="K539" s="102">
        <f t="shared" si="36"/>
        <v>0</v>
      </c>
      <c r="M539" s="90">
        <f t="shared" si="37"/>
      </c>
      <c r="P539" s="3"/>
      <c r="Q539" s="3">
        <f t="shared" si="38"/>
      </c>
      <c r="R539" s="51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</row>
    <row r="540" spans="2:42" ht="14.25">
      <c r="B540" s="3">
        <f t="shared" si="35"/>
      </c>
      <c r="G540" s="3"/>
      <c r="K540" s="102">
        <f t="shared" si="36"/>
        <v>0</v>
      </c>
      <c r="M540" s="90">
        <f t="shared" si="37"/>
      </c>
      <c r="P540" s="3"/>
      <c r="Q540" s="3">
        <f t="shared" si="38"/>
      </c>
      <c r="R540" s="51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</row>
    <row r="541" spans="2:42" ht="14.25">
      <c r="B541" s="3">
        <f t="shared" si="35"/>
      </c>
      <c r="G541" s="3"/>
      <c r="K541" s="102">
        <f t="shared" si="36"/>
        <v>0</v>
      </c>
      <c r="M541" s="90">
        <f t="shared" si="37"/>
      </c>
      <c r="P541" s="3"/>
      <c r="Q541" s="3">
        <f t="shared" si="38"/>
      </c>
      <c r="R541" s="51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</row>
    <row r="542" spans="2:42" ht="14.25">
      <c r="B542" s="3">
        <f t="shared" si="35"/>
      </c>
      <c r="G542" s="3"/>
      <c r="K542" s="102">
        <f t="shared" si="36"/>
        <v>0</v>
      </c>
      <c r="M542" s="90">
        <f t="shared" si="37"/>
      </c>
      <c r="P542" s="3"/>
      <c r="Q542" s="3">
        <f t="shared" si="38"/>
      </c>
      <c r="R542" s="51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</row>
    <row r="543" spans="2:42" ht="14.25">
      <c r="B543" s="3">
        <f aca="true" t="shared" si="39" ref="B543:B606">IF(G543&lt;&gt;"",B542+G543,"")</f>
      </c>
      <c r="G543" s="3"/>
      <c r="K543" s="102">
        <f t="shared" si="36"/>
        <v>0</v>
      </c>
      <c r="M543" s="90">
        <f t="shared" si="37"/>
      </c>
      <c r="P543" s="3"/>
      <c r="Q543" s="3">
        <f t="shared" si="38"/>
      </c>
      <c r="R543" s="51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</row>
    <row r="544" spans="2:42" ht="14.25">
      <c r="B544" s="3">
        <f t="shared" si="39"/>
      </c>
      <c r="G544" s="3"/>
      <c r="K544" s="102">
        <f t="shared" si="36"/>
        <v>0</v>
      </c>
      <c r="M544" s="90">
        <f t="shared" si="37"/>
      </c>
      <c r="P544" s="3"/>
      <c r="Q544" s="3">
        <f t="shared" si="38"/>
      </c>
      <c r="R544" s="51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</row>
    <row r="545" spans="2:42" ht="14.25">
      <c r="B545" s="3">
        <f t="shared" si="39"/>
      </c>
      <c r="G545" s="3"/>
      <c r="K545" s="102">
        <f t="shared" si="36"/>
        <v>0</v>
      </c>
      <c r="M545" s="90">
        <f t="shared" si="37"/>
      </c>
      <c r="P545" s="3"/>
      <c r="Q545" s="3">
        <f t="shared" si="38"/>
      </c>
      <c r="R545" s="51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</row>
    <row r="546" spans="2:42" ht="14.25">
      <c r="B546" s="3">
        <f t="shared" si="39"/>
      </c>
      <c r="G546" s="3"/>
      <c r="K546" s="102">
        <f t="shared" si="36"/>
        <v>0</v>
      </c>
      <c r="M546" s="90">
        <f t="shared" si="37"/>
      </c>
      <c r="P546" s="3"/>
      <c r="Q546" s="3">
        <f t="shared" si="38"/>
      </c>
      <c r="R546" s="51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</row>
    <row r="547" spans="2:42" ht="14.25">
      <c r="B547" s="3">
        <f t="shared" si="39"/>
      </c>
      <c r="G547" s="3"/>
      <c r="K547" s="102">
        <f t="shared" si="36"/>
        <v>0</v>
      </c>
      <c r="M547" s="90">
        <f t="shared" si="37"/>
      </c>
      <c r="P547" s="3"/>
      <c r="Q547" s="3">
        <f t="shared" si="38"/>
      </c>
      <c r="R547" s="51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</row>
    <row r="548" spans="2:42" ht="14.25">
      <c r="B548" s="3">
        <f t="shared" si="39"/>
      </c>
      <c r="G548" s="3"/>
      <c r="K548" s="102">
        <f t="shared" si="36"/>
        <v>0</v>
      </c>
      <c r="M548" s="90">
        <f t="shared" si="37"/>
      </c>
      <c r="P548" s="3"/>
      <c r="Q548" s="3">
        <f t="shared" si="38"/>
      </c>
      <c r="R548" s="51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</row>
    <row r="549" spans="2:42" ht="14.25">
      <c r="B549" s="3">
        <f t="shared" si="39"/>
      </c>
      <c r="G549" s="3"/>
      <c r="K549" s="102">
        <f t="shared" si="36"/>
        <v>0</v>
      </c>
      <c r="M549" s="90">
        <f t="shared" si="37"/>
      </c>
      <c r="P549" s="3"/>
      <c r="Q549" s="3">
        <f t="shared" si="38"/>
      </c>
      <c r="R549" s="51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</row>
    <row r="550" spans="2:42" ht="14.25">
      <c r="B550" s="3">
        <f t="shared" si="39"/>
      </c>
      <c r="G550" s="3"/>
      <c r="K550" s="102">
        <f t="shared" si="36"/>
        <v>0</v>
      </c>
      <c r="M550" s="90">
        <f t="shared" si="37"/>
      </c>
      <c r="P550" s="3"/>
      <c r="Q550" s="3">
        <f t="shared" si="38"/>
      </c>
      <c r="R550" s="51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</row>
    <row r="551" spans="2:42" ht="14.25">
      <c r="B551" s="3">
        <f t="shared" si="39"/>
      </c>
      <c r="G551" s="3"/>
      <c r="K551" s="102">
        <f t="shared" si="36"/>
        <v>0</v>
      </c>
      <c r="M551" s="90">
        <f t="shared" si="37"/>
      </c>
      <c r="P551" s="3"/>
      <c r="Q551" s="3">
        <f t="shared" si="38"/>
      </c>
      <c r="R551" s="51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</row>
    <row r="552" spans="2:42" ht="14.25">
      <c r="B552" s="3">
        <f t="shared" si="39"/>
      </c>
      <c r="G552" s="3"/>
      <c r="K552" s="102">
        <f t="shared" si="36"/>
        <v>0</v>
      </c>
      <c r="M552" s="90">
        <f t="shared" si="37"/>
      </c>
      <c r="P552" s="3"/>
      <c r="Q552" s="3">
        <f t="shared" si="38"/>
      </c>
      <c r="R552" s="51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</row>
    <row r="553" spans="2:42" ht="14.25">
      <c r="B553" s="3">
        <f t="shared" si="39"/>
      </c>
      <c r="G553" s="3"/>
      <c r="K553" s="102">
        <f t="shared" si="36"/>
        <v>0</v>
      </c>
      <c r="M553" s="90">
        <f t="shared" si="37"/>
      </c>
      <c r="P553" s="3"/>
      <c r="Q553" s="3">
        <f t="shared" si="38"/>
      </c>
      <c r="R553" s="51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</row>
    <row r="554" spans="2:42" ht="14.25">
      <c r="B554" s="3">
        <f t="shared" si="39"/>
      </c>
      <c r="G554" s="3"/>
      <c r="K554" s="102">
        <f t="shared" si="36"/>
        <v>0</v>
      </c>
      <c r="M554" s="90">
        <f t="shared" si="37"/>
      </c>
      <c r="P554" s="3"/>
      <c r="Q554" s="3">
        <f t="shared" si="38"/>
      </c>
      <c r="R554" s="51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</row>
    <row r="555" spans="2:42" ht="14.25">
      <c r="B555" s="3">
        <f t="shared" si="39"/>
      </c>
      <c r="G555" s="3"/>
      <c r="K555" s="102">
        <f t="shared" si="36"/>
        <v>0</v>
      </c>
      <c r="M555" s="90">
        <f t="shared" si="37"/>
      </c>
      <c r="P555" s="3"/>
      <c r="Q555" s="3">
        <f t="shared" si="38"/>
      </c>
      <c r="R555" s="51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</row>
    <row r="556" spans="2:42" ht="14.25">
      <c r="B556" s="3">
        <f t="shared" si="39"/>
      </c>
      <c r="G556" s="3"/>
      <c r="K556" s="102">
        <f t="shared" si="36"/>
        <v>0</v>
      </c>
      <c r="M556" s="90">
        <f t="shared" si="37"/>
      </c>
      <c r="P556" s="3"/>
      <c r="Q556" s="3">
        <f t="shared" si="38"/>
      </c>
      <c r="R556" s="51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</row>
    <row r="557" spans="2:42" ht="14.25">
      <c r="B557" s="3">
        <f t="shared" si="39"/>
      </c>
      <c r="G557" s="3"/>
      <c r="K557" s="102">
        <f t="shared" si="36"/>
        <v>0</v>
      </c>
      <c r="M557" s="90">
        <f t="shared" si="37"/>
      </c>
      <c r="P557" s="3"/>
      <c r="Q557" s="3">
        <f t="shared" si="38"/>
      </c>
      <c r="R557" s="51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</row>
    <row r="558" spans="2:42" ht="14.25">
      <c r="B558" s="3">
        <f t="shared" si="39"/>
      </c>
      <c r="G558" s="3"/>
      <c r="K558" s="102">
        <f t="shared" si="36"/>
        <v>0</v>
      </c>
      <c r="M558" s="90">
        <f t="shared" si="37"/>
      </c>
      <c r="P558" s="3"/>
      <c r="Q558" s="3">
        <f t="shared" si="38"/>
      </c>
      <c r="R558" s="51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</row>
    <row r="559" spans="2:42" ht="14.25">
      <c r="B559" s="3">
        <f t="shared" si="39"/>
      </c>
      <c r="G559" s="3"/>
      <c r="K559" s="102">
        <f t="shared" si="36"/>
        <v>0</v>
      </c>
      <c r="M559" s="90">
        <f t="shared" si="37"/>
      </c>
      <c r="P559" s="3"/>
      <c r="Q559" s="3">
        <f t="shared" si="38"/>
      </c>
      <c r="R559" s="51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</row>
    <row r="560" spans="2:42" ht="14.25">
      <c r="B560" s="3">
        <f t="shared" si="39"/>
      </c>
      <c r="G560" s="3"/>
      <c r="K560" s="102">
        <f t="shared" si="36"/>
        <v>0</v>
      </c>
      <c r="M560" s="90">
        <f t="shared" si="37"/>
      </c>
      <c r="P560" s="3"/>
      <c r="Q560" s="3">
        <f t="shared" si="38"/>
      </c>
      <c r="R560" s="51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</row>
    <row r="561" spans="2:42" ht="14.25">
      <c r="B561" s="3">
        <f t="shared" si="39"/>
      </c>
      <c r="G561" s="3"/>
      <c r="K561" s="102">
        <f t="shared" si="36"/>
        <v>0</v>
      </c>
      <c r="M561" s="90">
        <f t="shared" si="37"/>
      </c>
      <c r="P561" s="3"/>
      <c r="Q561" s="3">
        <f t="shared" si="38"/>
      </c>
      <c r="R561" s="51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</row>
    <row r="562" spans="2:42" ht="14.25">
      <c r="B562" s="3">
        <f t="shared" si="39"/>
      </c>
      <c r="G562" s="3"/>
      <c r="K562" s="102">
        <f t="shared" si="36"/>
        <v>0</v>
      </c>
      <c r="M562" s="90">
        <f t="shared" si="37"/>
      </c>
      <c r="P562" s="3"/>
      <c r="Q562" s="3">
        <f t="shared" si="38"/>
      </c>
      <c r="R562" s="51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</row>
    <row r="563" spans="2:42" ht="14.25">
      <c r="B563" s="3">
        <f t="shared" si="39"/>
      </c>
      <c r="G563" s="3"/>
      <c r="K563" s="102">
        <f t="shared" si="36"/>
        <v>0</v>
      </c>
      <c r="M563" s="90">
        <f t="shared" si="37"/>
      </c>
      <c r="P563" s="3"/>
      <c r="Q563" s="3">
        <f t="shared" si="38"/>
      </c>
      <c r="R563" s="51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</row>
    <row r="564" spans="2:42" ht="14.25">
      <c r="B564" s="3">
        <f t="shared" si="39"/>
      </c>
      <c r="G564" s="3"/>
      <c r="K564" s="102">
        <f t="shared" si="36"/>
        <v>0</v>
      </c>
      <c r="M564" s="90">
        <f t="shared" si="37"/>
      </c>
      <c r="P564" s="3"/>
      <c r="Q564" s="3">
        <f t="shared" si="38"/>
      </c>
      <c r="R564" s="51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</row>
    <row r="565" spans="2:42" ht="14.25">
      <c r="B565" s="3">
        <f t="shared" si="39"/>
      </c>
      <c r="G565" s="3"/>
      <c r="K565" s="102">
        <f t="shared" si="36"/>
        <v>0</v>
      </c>
      <c r="M565" s="90">
        <f t="shared" si="37"/>
      </c>
      <c r="P565" s="3"/>
      <c r="Q565" s="3">
        <f t="shared" si="38"/>
      </c>
      <c r="R565" s="51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</row>
    <row r="566" spans="2:42" ht="14.25">
      <c r="B566" s="3">
        <f t="shared" si="39"/>
      </c>
      <c r="G566" s="3"/>
      <c r="K566" s="102">
        <f t="shared" si="36"/>
        <v>0</v>
      </c>
      <c r="M566" s="90">
        <f t="shared" si="37"/>
      </c>
      <c r="P566" s="3"/>
      <c r="Q566" s="3">
        <f t="shared" si="38"/>
      </c>
      <c r="R566" s="51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</row>
    <row r="567" spans="2:42" ht="14.25">
      <c r="B567" s="3">
        <f t="shared" si="39"/>
      </c>
      <c r="G567" s="3"/>
      <c r="K567" s="102">
        <f t="shared" si="36"/>
        <v>0</v>
      </c>
      <c r="M567" s="90">
        <f t="shared" si="37"/>
      </c>
      <c r="P567" s="3"/>
      <c r="Q567" s="3">
        <f t="shared" si="38"/>
      </c>
      <c r="R567" s="51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</row>
    <row r="568" spans="2:42" ht="14.25">
      <c r="B568" s="3">
        <f t="shared" si="39"/>
      </c>
      <c r="G568" s="3"/>
      <c r="K568" s="102">
        <f t="shared" si="36"/>
        <v>0</v>
      </c>
      <c r="M568" s="90">
        <f t="shared" si="37"/>
      </c>
      <c r="P568" s="3"/>
      <c r="Q568" s="3">
        <f t="shared" si="38"/>
      </c>
      <c r="R568" s="51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</row>
    <row r="569" spans="2:42" ht="14.25">
      <c r="B569" s="3">
        <f t="shared" si="39"/>
      </c>
      <c r="G569" s="3"/>
      <c r="K569" s="102">
        <f t="shared" si="36"/>
        <v>0</v>
      </c>
      <c r="M569" s="90">
        <f t="shared" si="37"/>
      </c>
      <c r="P569" s="3"/>
      <c r="Q569" s="3">
        <f t="shared" si="38"/>
      </c>
      <c r="R569" s="51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</row>
    <row r="570" spans="2:42" ht="14.25">
      <c r="B570" s="3">
        <f t="shared" si="39"/>
      </c>
      <c r="G570" s="3"/>
      <c r="K570" s="102">
        <f t="shared" si="36"/>
        <v>0</v>
      </c>
      <c r="M570" s="90">
        <f t="shared" si="37"/>
      </c>
      <c r="P570" s="3"/>
      <c r="Q570" s="3">
        <f t="shared" si="38"/>
      </c>
      <c r="R570" s="51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</row>
    <row r="571" spans="2:42" ht="14.25">
      <c r="B571" s="3">
        <f t="shared" si="39"/>
      </c>
      <c r="G571" s="3"/>
      <c r="K571" s="102">
        <f t="shared" si="36"/>
        <v>0</v>
      </c>
      <c r="M571" s="90">
        <f t="shared" si="37"/>
      </c>
      <c r="P571" s="3"/>
      <c r="Q571" s="3">
        <f t="shared" si="38"/>
      </c>
      <c r="R571" s="51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</row>
    <row r="572" spans="2:42" ht="14.25">
      <c r="B572" s="3">
        <f t="shared" si="39"/>
      </c>
      <c r="G572" s="3"/>
      <c r="K572" s="102">
        <f t="shared" si="36"/>
        <v>0</v>
      </c>
      <c r="M572" s="90">
        <f t="shared" si="37"/>
      </c>
      <c r="P572" s="3"/>
      <c r="Q572" s="3">
        <f t="shared" si="38"/>
      </c>
      <c r="R572" s="51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</row>
    <row r="573" spans="2:42" ht="14.25">
      <c r="B573" s="3">
        <f t="shared" si="39"/>
      </c>
      <c r="G573" s="3"/>
      <c r="K573" s="102">
        <f t="shared" si="36"/>
        <v>0</v>
      </c>
      <c r="M573" s="90">
        <f t="shared" si="37"/>
      </c>
      <c r="P573" s="3"/>
      <c r="Q573" s="3">
        <f t="shared" si="38"/>
      </c>
      <c r="R573" s="51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</row>
    <row r="574" spans="2:42" ht="14.25">
      <c r="B574" s="3">
        <f t="shared" si="39"/>
      </c>
      <c r="G574" s="3"/>
      <c r="K574" s="102">
        <f t="shared" si="36"/>
        <v>0</v>
      </c>
      <c r="M574" s="90">
        <f t="shared" si="37"/>
      </c>
      <c r="P574" s="3"/>
      <c r="Q574" s="3">
        <f t="shared" si="38"/>
      </c>
      <c r="R574" s="51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</row>
    <row r="575" spans="2:42" ht="14.25">
      <c r="B575" s="3">
        <f t="shared" si="39"/>
      </c>
      <c r="G575" s="3"/>
      <c r="K575" s="102">
        <f t="shared" si="36"/>
        <v>0</v>
      </c>
      <c r="M575" s="90">
        <f t="shared" si="37"/>
      </c>
      <c r="P575" s="3"/>
      <c r="Q575" s="3">
        <f t="shared" si="38"/>
      </c>
      <c r="R575" s="51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</row>
    <row r="576" spans="2:42" ht="14.25">
      <c r="B576" s="3">
        <f t="shared" si="39"/>
      </c>
      <c r="G576" s="3"/>
      <c r="K576" s="102">
        <f t="shared" si="36"/>
        <v>0</v>
      </c>
      <c r="M576" s="90">
        <f t="shared" si="37"/>
      </c>
      <c r="P576" s="3"/>
      <c r="Q576" s="3">
        <f t="shared" si="38"/>
      </c>
      <c r="R576" s="51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</row>
    <row r="577" spans="2:42" ht="14.25">
      <c r="B577" s="3">
        <f t="shared" si="39"/>
      </c>
      <c r="G577" s="3"/>
      <c r="K577" s="102">
        <f t="shared" si="36"/>
        <v>0</v>
      </c>
      <c r="M577" s="90">
        <f t="shared" si="37"/>
      </c>
      <c r="P577" s="3"/>
      <c r="Q577" s="3">
        <f t="shared" si="38"/>
      </c>
      <c r="R577" s="51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</row>
    <row r="578" spans="2:42" ht="14.25">
      <c r="B578" s="3">
        <f t="shared" si="39"/>
      </c>
      <c r="G578" s="3"/>
      <c r="K578" s="102">
        <f t="shared" si="36"/>
        <v>0</v>
      </c>
      <c r="M578" s="90">
        <f t="shared" si="37"/>
      </c>
      <c r="P578" s="3"/>
      <c r="Q578" s="3">
        <f t="shared" si="38"/>
      </c>
      <c r="R578" s="51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</row>
    <row r="579" spans="2:42" ht="14.25">
      <c r="B579" s="3">
        <f t="shared" si="39"/>
      </c>
      <c r="G579" s="3"/>
      <c r="K579" s="102">
        <f t="shared" si="36"/>
        <v>0</v>
      </c>
      <c r="M579" s="90">
        <f t="shared" si="37"/>
      </c>
      <c r="P579" s="3"/>
      <c r="Q579" s="3">
        <f t="shared" si="38"/>
      </c>
      <c r="R579" s="51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</row>
    <row r="580" spans="2:42" ht="14.25">
      <c r="B580" s="3">
        <f t="shared" si="39"/>
      </c>
      <c r="G580" s="3"/>
      <c r="K580" s="102">
        <f t="shared" si="36"/>
        <v>0</v>
      </c>
      <c r="M580" s="90">
        <f t="shared" si="37"/>
      </c>
      <c r="P580" s="3"/>
      <c r="Q580" s="3">
        <f t="shared" si="38"/>
      </c>
      <c r="R580" s="51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</row>
    <row r="581" spans="2:42" ht="14.25">
      <c r="B581" s="3">
        <f t="shared" si="39"/>
      </c>
      <c r="G581" s="3"/>
      <c r="K581" s="102">
        <f t="shared" si="36"/>
        <v>0</v>
      </c>
      <c r="M581" s="90">
        <f t="shared" si="37"/>
      </c>
      <c r="P581" s="3"/>
      <c r="Q581" s="3">
        <f t="shared" si="38"/>
      </c>
      <c r="R581" s="51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</row>
    <row r="582" spans="2:42" ht="14.25">
      <c r="B582" s="3">
        <f t="shared" si="39"/>
      </c>
      <c r="G582" s="3"/>
      <c r="K582" s="102">
        <f t="shared" si="36"/>
        <v>0</v>
      </c>
      <c r="M582" s="90">
        <f t="shared" si="37"/>
      </c>
      <c r="P582" s="3"/>
      <c r="Q582" s="3">
        <f t="shared" si="38"/>
      </c>
      <c r="R582" s="51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</row>
    <row r="583" spans="2:42" ht="14.25">
      <c r="B583" s="3">
        <f t="shared" si="39"/>
      </c>
      <c r="G583" s="3"/>
      <c r="K583" s="102">
        <f t="shared" si="36"/>
        <v>0</v>
      </c>
      <c r="M583" s="90">
        <f t="shared" si="37"/>
      </c>
      <c r="P583" s="3"/>
      <c r="Q583" s="3">
        <f t="shared" si="38"/>
      </c>
      <c r="R583" s="51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</row>
    <row r="584" spans="2:42" ht="14.25">
      <c r="B584" s="3">
        <f t="shared" si="39"/>
      </c>
      <c r="G584" s="3"/>
      <c r="K584" s="102">
        <f t="shared" si="36"/>
        <v>0</v>
      </c>
      <c r="M584" s="90">
        <f t="shared" si="37"/>
      </c>
      <c r="P584" s="3"/>
      <c r="Q584" s="3">
        <f t="shared" si="38"/>
      </c>
      <c r="R584" s="51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</row>
    <row r="585" spans="2:42" ht="14.25">
      <c r="B585" s="3">
        <f t="shared" si="39"/>
      </c>
      <c r="G585" s="3"/>
      <c r="K585" s="102">
        <f t="shared" si="36"/>
        <v>0</v>
      </c>
      <c r="M585" s="90">
        <f t="shared" si="37"/>
      </c>
      <c r="P585" s="3"/>
      <c r="Q585" s="3">
        <f t="shared" si="38"/>
      </c>
      <c r="R585" s="51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</row>
    <row r="586" spans="2:42" ht="14.25">
      <c r="B586" s="3">
        <f t="shared" si="39"/>
      </c>
      <c r="G586" s="3"/>
      <c r="K586" s="102">
        <f t="shared" si="36"/>
        <v>0</v>
      </c>
      <c r="M586" s="90">
        <f t="shared" si="37"/>
      </c>
      <c r="P586" s="3"/>
      <c r="Q586" s="3">
        <f t="shared" si="38"/>
      </c>
      <c r="R586" s="51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</row>
    <row r="587" spans="2:42" ht="14.25">
      <c r="B587" s="3">
        <f t="shared" si="39"/>
      </c>
      <c r="G587" s="3"/>
      <c r="K587" s="102">
        <f t="shared" si="36"/>
        <v>0</v>
      </c>
      <c r="M587" s="90">
        <f t="shared" si="37"/>
      </c>
      <c r="P587" s="3"/>
      <c r="Q587" s="3">
        <f t="shared" si="38"/>
      </c>
      <c r="R587" s="51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</row>
    <row r="588" spans="2:42" ht="14.25">
      <c r="B588" s="3">
        <f t="shared" si="39"/>
      </c>
      <c r="G588" s="3"/>
      <c r="K588" s="102">
        <f t="shared" si="36"/>
        <v>0</v>
      </c>
      <c r="M588" s="90">
        <f t="shared" si="37"/>
      </c>
      <c r="P588" s="3"/>
      <c r="Q588" s="3">
        <f t="shared" si="38"/>
      </c>
      <c r="R588" s="51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</row>
    <row r="589" spans="2:42" ht="14.25">
      <c r="B589" s="3">
        <f t="shared" si="39"/>
      </c>
      <c r="G589" s="3"/>
      <c r="K589" s="102">
        <f t="shared" si="36"/>
        <v>0</v>
      </c>
      <c r="M589" s="90">
        <f t="shared" si="37"/>
      </c>
      <c r="P589" s="3"/>
      <c r="Q589" s="3">
        <f t="shared" si="38"/>
      </c>
      <c r="R589" s="51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</row>
    <row r="590" spans="2:42" ht="14.25">
      <c r="B590" s="3">
        <f t="shared" si="39"/>
      </c>
      <c r="G590" s="3"/>
      <c r="K590" s="102">
        <f t="shared" si="36"/>
        <v>0</v>
      </c>
      <c r="M590" s="90">
        <f t="shared" si="37"/>
      </c>
      <c r="P590" s="3"/>
      <c r="Q590" s="3">
        <f t="shared" si="38"/>
      </c>
      <c r="R590" s="51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</row>
    <row r="591" spans="2:42" ht="14.25">
      <c r="B591" s="3">
        <f t="shared" si="39"/>
      </c>
      <c r="G591" s="3"/>
      <c r="K591" s="102">
        <f t="shared" si="36"/>
        <v>0</v>
      </c>
      <c r="M591" s="90">
        <f t="shared" si="37"/>
      </c>
      <c r="P591" s="3"/>
      <c r="Q591" s="3">
        <f t="shared" si="38"/>
      </c>
      <c r="R591" s="51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</row>
    <row r="592" spans="2:42" ht="14.25">
      <c r="B592" s="3">
        <f t="shared" si="39"/>
      </c>
      <c r="G592" s="3"/>
      <c r="K592" s="102">
        <f t="shared" si="36"/>
        <v>0</v>
      </c>
      <c r="M592" s="90">
        <f t="shared" si="37"/>
      </c>
      <c r="P592" s="3"/>
      <c r="Q592" s="3">
        <f t="shared" si="38"/>
      </c>
      <c r="R592" s="51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</row>
    <row r="593" spans="2:42" ht="14.25">
      <c r="B593" s="3">
        <f t="shared" si="39"/>
      </c>
      <c r="G593" s="3"/>
      <c r="K593" s="102">
        <f t="shared" si="36"/>
        <v>0</v>
      </c>
      <c r="M593" s="90">
        <f t="shared" si="37"/>
      </c>
      <c r="P593" s="3"/>
      <c r="Q593" s="3">
        <f t="shared" si="38"/>
      </c>
      <c r="R593" s="51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</row>
    <row r="594" spans="2:42" ht="14.25">
      <c r="B594" s="3">
        <f t="shared" si="39"/>
      </c>
      <c r="G594" s="3"/>
      <c r="K594" s="102">
        <f t="shared" si="36"/>
        <v>0</v>
      </c>
      <c r="M594" s="90">
        <f t="shared" si="37"/>
      </c>
      <c r="P594" s="3"/>
      <c r="Q594" s="3">
        <f t="shared" si="38"/>
      </c>
      <c r="R594" s="51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</row>
    <row r="595" spans="2:42" ht="14.25">
      <c r="B595" s="3">
        <f t="shared" si="39"/>
      </c>
      <c r="G595" s="3"/>
      <c r="K595" s="102">
        <f t="shared" si="36"/>
        <v>0</v>
      </c>
      <c r="M595" s="90">
        <f t="shared" si="37"/>
      </c>
      <c r="P595" s="3"/>
      <c r="Q595" s="3">
        <f t="shared" si="38"/>
      </c>
      <c r="R595" s="51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</row>
    <row r="596" spans="2:42" ht="14.25">
      <c r="B596" s="3">
        <f t="shared" si="39"/>
      </c>
      <c r="G596" s="3"/>
      <c r="K596" s="102">
        <f aca="true" t="shared" si="40" ref="K596:K659">IF(OR(G596&lt;0,I596&gt;0),ROUND(G596/(1+I596%),2),ROUND(G596/(1+J596%),2))</f>
        <v>0</v>
      </c>
      <c r="M596" s="90">
        <f aca="true" t="shared" si="41" ref="M596:M659">IF($H596=8000,$K596,"")</f>
      </c>
      <c r="P596" s="3"/>
      <c r="Q596" s="3">
        <f aca="true" t="shared" si="42" ref="Q596:Q659">IF($H596=8001,$K596,"")</f>
      </c>
      <c r="R596" s="51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</row>
    <row r="597" spans="2:42" ht="14.25">
      <c r="B597" s="3">
        <f t="shared" si="39"/>
      </c>
      <c r="G597" s="3"/>
      <c r="K597" s="102">
        <f t="shared" si="40"/>
        <v>0</v>
      </c>
      <c r="M597" s="90">
        <f t="shared" si="41"/>
      </c>
      <c r="P597" s="3"/>
      <c r="Q597" s="3">
        <f t="shared" si="42"/>
      </c>
      <c r="R597" s="51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</row>
    <row r="598" spans="2:42" ht="14.25">
      <c r="B598" s="3">
        <f t="shared" si="39"/>
      </c>
      <c r="G598" s="3"/>
      <c r="K598" s="102">
        <f t="shared" si="40"/>
        <v>0</v>
      </c>
      <c r="M598" s="90">
        <f t="shared" si="41"/>
      </c>
      <c r="P598" s="3"/>
      <c r="Q598" s="3">
        <f t="shared" si="42"/>
      </c>
      <c r="R598" s="51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</row>
    <row r="599" spans="2:42" ht="14.25">
      <c r="B599" s="3">
        <f t="shared" si="39"/>
      </c>
      <c r="G599" s="3"/>
      <c r="K599" s="102">
        <f t="shared" si="40"/>
        <v>0</v>
      </c>
      <c r="M599" s="90">
        <f t="shared" si="41"/>
      </c>
      <c r="P599" s="3"/>
      <c r="Q599" s="3">
        <f t="shared" si="42"/>
      </c>
      <c r="R599" s="51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</row>
    <row r="600" spans="2:42" ht="14.25">
      <c r="B600" s="3">
        <f t="shared" si="39"/>
      </c>
      <c r="G600" s="3"/>
      <c r="K600" s="102">
        <f t="shared" si="40"/>
        <v>0</v>
      </c>
      <c r="M600" s="90">
        <f t="shared" si="41"/>
      </c>
      <c r="P600" s="3"/>
      <c r="Q600" s="3">
        <f t="shared" si="42"/>
      </c>
      <c r="R600" s="51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</row>
    <row r="601" spans="2:42" ht="14.25">
      <c r="B601" s="3">
        <f t="shared" si="39"/>
      </c>
      <c r="G601" s="3"/>
      <c r="K601" s="102">
        <f t="shared" si="40"/>
        <v>0</v>
      </c>
      <c r="M601" s="90">
        <f t="shared" si="41"/>
      </c>
      <c r="P601" s="3"/>
      <c r="Q601" s="3">
        <f t="shared" si="42"/>
      </c>
      <c r="R601" s="51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</row>
    <row r="602" spans="2:42" ht="14.25">
      <c r="B602" s="3">
        <f t="shared" si="39"/>
      </c>
      <c r="G602" s="3"/>
      <c r="K602" s="102">
        <f t="shared" si="40"/>
        <v>0</v>
      </c>
      <c r="M602" s="90">
        <f t="shared" si="41"/>
      </c>
      <c r="P602" s="3"/>
      <c r="Q602" s="3">
        <f t="shared" si="42"/>
      </c>
      <c r="R602" s="51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</row>
    <row r="603" spans="2:42" ht="14.25">
      <c r="B603" s="3">
        <f t="shared" si="39"/>
      </c>
      <c r="G603" s="3"/>
      <c r="K603" s="102">
        <f t="shared" si="40"/>
        <v>0</v>
      </c>
      <c r="M603" s="90">
        <f t="shared" si="41"/>
      </c>
      <c r="P603" s="3"/>
      <c r="Q603" s="3">
        <f t="shared" si="42"/>
      </c>
      <c r="R603" s="51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</row>
    <row r="604" spans="2:42" ht="14.25">
      <c r="B604" s="3">
        <f t="shared" si="39"/>
      </c>
      <c r="G604" s="3"/>
      <c r="K604" s="102">
        <f t="shared" si="40"/>
        <v>0</v>
      </c>
      <c r="M604" s="90">
        <f t="shared" si="41"/>
      </c>
      <c r="P604" s="3"/>
      <c r="Q604" s="3">
        <f t="shared" si="42"/>
      </c>
      <c r="R604" s="51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</row>
    <row r="605" spans="2:42" ht="14.25">
      <c r="B605" s="3">
        <f t="shared" si="39"/>
      </c>
      <c r="G605" s="3"/>
      <c r="K605" s="102">
        <f t="shared" si="40"/>
        <v>0</v>
      </c>
      <c r="M605" s="90">
        <f t="shared" si="41"/>
      </c>
      <c r="P605" s="3"/>
      <c r="Q605" s="3">
        <f t="shared" si="42"/>
      </c>
      <c r="R605" s="51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</row>
    <row r="606" spans="2:42" ht="14.25">
      <c r="B606" s="3">
        <f t="shared" si="39"/>
      </c>
      <c r="G606" s="3"/>
      <c r="K606" s="102">
        <f t="shared" si="40"/>
        <v>0</v>
      </c>
      <c r="M606" s="90">
        <f t="shared" si="41"/>
      </c>
      <c r="P606" s="3"/>
      <c r="Q606" s="3">
        <f t="shared" si="42"/>
      </c>
      <c r="R606" s="51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</row>
    <row r="607" spans="2:42" ht="14.25">
      <c r="B607" s="3">
        <f aca="true" t="shared" si="43" ref="B607:B670">IF(G607&lt;&gt;"",B606+G607,"")</f>
      </c>
      <c r="G607" s="3"/>
      <c r="K607" s="102">
        <f t="shared" si="40"/>
        <v>0</v>
      </c>
      <c r="M607" s="90">
        <f t="shared" si="41"/>
      </c>
      <c r="P607" s="3"/>
      <c r="Q607" s="3">
        <f t="shared" si="42"/>
      </c>
      <c r="R607" s="51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</row>
    <row r="608" spans="2:42" ht="14.25">
      <c r="B608" s="3">
        <f t="shared" si="43"/>
      </c>
      <c r="G608" s="3"/>
      <c r="K608" s="102">
        <f t="shared" si="40"/>
        <v>0</v>
      </c>
      <c r="M608" s="90">
        <f t="shared" si="41"/>
      </c>
      <c r="P608" s="3"/>
      <c r="Q608" s="3">
        <f t="shared" si="42"/>
      </c>
      <c r="R608" s="51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</row>
    <row r="609" spans="2:42" ht="14.25">
      <c r="B609" s="3">
        <f t="shared" si="43"/>
      </c>
      <c r="G609" s="3"/>
      <c r="K609" s="102">
        <f t="shared" si="40"/>
        <v>0</v>
      </c>
      <c r="M609" s="90">
        <f t="shared" si="41"/>
      </c>
      <c r="P609" s="3"/>
      <c r="Q609" s="3">
        <f t="shared" si="42"/>
      </c>
      <c r="R609" s="51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</row>
    <row r="610" spans="2:42" ht="14.25">
      <c r="B610" s="3">
        <f t="shared" si="43"/>
      </c>
      <c r="G610" s="3"/>
      <c r="K610" s="102">
        <f t="shared" si="40"/>
        <v>0</v>
      </c>
      <c r="M610" s="90">
        <f t="shared" si="41"/>
      </c>
      <c r="P610" s="3"/>
      <c r="Q610" s="3">
        <f t="shared" si="42"/>
      </c>
      <c r="R610" s="51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</row>
    <row r="611" spans="2:42" ht="14.25">
      <c r="B611" s="3">
        <f t="shared" si="43"/>
      </c>
      <c r="G611" s="3"/>
      <c r="K611" s="102">
        <f t="shared" si="40"/>
        <v>0</v>
      </c>
      <c r="M611" s="90">
        <f t="shared" si="41"/>
      </c>
      <c r="P611" s="3"/>
      <c r="Q611" s="3">
        <f t="shared" si="42"/>
      </c>
      <c r="R611" s="51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</row>
    <row r="612" spans="2:42" ht="14.25">
      <c r="B612" s="3">
        <f t="shared" si="43"/>
      </c>
      <c r="G612" s="3"/>
      <c r="K612" s="102">
        <f t="shared" si="40"/>
        <v>0</v>
      </c>
      <c r="M612" s="90">
        <f t="shared" si="41"/>
      </c>
      <c r="P612" s="3"/>
      <c r="Q612" s="3">
        <f t="shared" si="42"/>
      </c>
      <c r="R612" s="51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</row>
    <row r="613" spans="2:42" ht="14.25">
      <c r="B613" s="3">
        <f t="shared" si="43"/>
      </c>
      <c r="G613" s="3"/>
      <c r="K613" s="102">
        <f t="shared" si="40"/>
        <v>0</v>
      </c>
      <c r="M613" s="90">
        <f t="shared" si="41"/>
      </c>
      <c r="P613" s="3"/>
      <c r="Q613" s="3">
        <f t="shared" si="42"/>
      </c>
      <c r="R613" s="51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</row>
    <row r="614" spans="2:42" ht="14.25">
      <c r="B614" s="3">
        <f t="shared" si="43"/>
      </c>
      <c r="G614" s="3"/>
      <c r="K614" s="102">
        <f t="shared" si="40"/>
        <v>0</v>
      </c>
      <c r="M614" s="90">
        <f t="shared" si="41"/>
      </c>
      <c r="P614" s="3"/>
      <c r="Q614" s="3">
        <f t="shared" si="42"/>
      </c>
      <c r="R614" s="51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</row>
    <row r="615" spans="2:42" ht="14.25">
      <c r="B615" s="3">
        <f t="shared" si="43"/>
      </c>
      <c r="G615" s="3"/>
      <c r="K615" s="102">
        <f t="shared" si="40"/>
        <v>0</v>
      </c>
      <c r="M615" s="90">
        <f t="shared" si="41"/>
      </c>
      <c r="P615" s="3"/>
      <c r="Q615" s="3">
        <f t="shared" si="42"/>
      </c>
      <c r="R615" s="51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</row>
    <row r="616" spans="2:42" ht="14.25">
      <c r="B616" s="3">
        <f t="shared" si="43"/>
      </c>
      <c r="G616" s="3"/>
      <c r="K616" s="102">
        <f t="shared" si="40"/>
        <v>0</v>
      </c>
      <c r="M616" s="90">
        <f t="shared" si="41"/>
      </c>
      <c r="P616" s="3"/>
      <c r="Q616" s="3">
        <f t="shared" si="42"/>
      </c>
      <c r="R616" s="51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</row>
    <row r="617" spans="2:42" ht="14.25">
      <c r="B617" s="3">
        <f t="shared" si="43"/>
      </c>
      <c r="G617" s="3"/>
      <c r="K617" s="102">
        <f t="shared" si="40"/>
        <v>0</v>
      </c>
      <c r="M617" s="90">
        <f t="shared" si="41"/>
      </c>
      <c r="P617" s="3"/>
      <c r="Q617" s="3">
        <f t="shared" si="42"/>
      </c>
      <c r="R617" s="51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</row>
    <row r="618" spans="2:42" ht="14.25">
      <c r="B618" s="3">
        <f t="shared" si="43"/>
      </c>
      <c r="G618" s="3"/>
      <c r="K618" s="102">
        <f t="shared" si="40"/>
        <v>0</v>
      </c>
      <c r="M618" s="90">
        <f t="shared" si="41"/>
      </c>
      <c r="P618" s="3"/>
      <c r="Q618" s="3">
        <f t="shared" si="42"/>
      </c>
      <c r="R618" s="51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</row>
    <row r="619" spans="2:42" ht="14.25">
      <c r="B619" s="3">
        <f t="shared" si="43"/>
      </c>
      <c r="G619" s="3"/>
      <c r="K619" s="102">
        <f t="shared" si="40"/>
        <v>0</v>
      </c>
      <c r="M619" s="90">
        <f t="shared" si="41"/>
      </c>
      <c r="P619" s="3"/>
      <c r="Q619" s="3">
        <f t="shared" si="42"/>
      </c>
      <c r="R619" s="51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</row>
    <row r="620" spans="2:42" ht="14.25">
      <c r="B620" s="3">
        <f t="shared" si="43"/>
      </c>
      <c r="G620" s="3"/>
      <c r="K620" s="102">
        <f t="shared" si="40"/>
        <v>0</v>
      </c>
      <c r="M620" s="90">
        <f t="shared" si="41"/>
      </c>
      <c r="P620" s="3"/>
      <c r="Q620" s="3">
        <f t="shared" si="42"/>
      </c>
      <c r="R620" s="51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</row>
    <row r="621" spans="2:42" ht="14.25">
      <c r="B621" s="3">
        <f t="shared" si="43"/>
      </c>
      <c r="G621" s="3"/>
      <c r="K621" s="102">
        <f t="shared" si="40"/>
        <v>0</v>
      </c>
      <c r="M621" s="90">
        <f t="shared" si="41"/>
      </c>
      <c r="P621" s="3"/>
      <c r="Q621" s="3">
        <f t="shared" si="42"/>
      </c>
      <c r="R621" s="51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</row>
    <row r="622" spans="2:42" ht="14.25">
      <c r="B622" s="3">
        <f t="shared" si="43"/>
      </c>
      <c r="G622" s="3"/>
      <c r="K622" s="102">
        <f t="shared" si="40"/>
        <v>0</v>
      </c>
      <c r="M622" s="90">
        <f t="shared" si="41"/>
      </c>
      <c r="P622" s="3"/>
      <c r="Q622" s="3">
        <f t="shared" si="42"/>
      </c>
      <c r="R622" s="51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</row>
    <row r="623" spans="2:42" ht="14.25">
      <c r="B623" s="3">
        <f t="shared" si="43"/>
      </c>
      <c r="G623" s="3"/>
      <c r="K623" s="102">
        <f t="shared" si="40"/>
        <v>0</v>
      </c>
      <c r="M623" s="90">
        <f t="shared" si="41"/>
      </c>
      <c r="P623" s="3"/>
      <c r="Q623" s="3">
        <f t="shared" si="42"/>
      </c>
      <c r="R623" s="51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</row>
    <row r="624" spans="2:42" ht="14.25">
      <c r="B624" s="3">
        <f t="shared" si="43"/>
      </c>
      <c r="G624" s="3"/>
      <c r="K624" s="102">
        <f t="shared" si="40"/>
        <v>0</v>
      </c>
      <c r="M624" s="90">
        <f t="shared" si="41"/>
      </c>
      <c r="P624" s="3"/>
      <c r="Q624" s="3">
        <f t="shared" si="42"/>
      </c>
      <c r="R624" s="51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</row>
    <row r="625" spans="2:42" ht="14.25">
      <c r="B625" s="3">
        <f t="shared" si="43"/>
      </c>
      <c r="G625" s="3"/>
      <c r="K625" s="102">
        <f t="shared" si="40"/>
        <v>0</v>
      </c>
      <c r="M625" s="90">
        <f t="shared" si="41"/>
      </c>
      <c r="P625" s="3"/>
      <c r="Q625" s="3">
        <f t="shared" si="42"/>
      </c>
      <c r="R625" s="51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</row>
    <row r="626" spans="2:42" ht="14.25">
      <c r="B626" s="3">
        <f t="shared" si="43"/>
      </c>
      <c r="G626" s="3"/>
      <c r="K626" s="102">
        <f t="shared" si="40"/>
        <v>0</v>
      </c>
      <c r="M626" s="90">
        <f t="shared" si="41"/>
      </c>
      <c r="P626" s="3"/>
      <c r="Q626" s="3">
        <f t="shared" si="42"/>
      </c>
      <c r="R626" s="51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</row>
    <row r="627" spans="2:42" ht="14.25">
      <c r="B627" s="3">
        <f t="shared" si="43"/>
      </c>
      <c r="G627" s="3"/>
      <c r="K627" s="102">
        <f t="shared" si="40"/>
        <v>0</v>
      </c>
      <c r="M627" s="90">
        <f t="shared" si="41"/>
      </c>
      <c r="P627" s="3"/>
      <c r="Q627" s="3">
        <f t="shared" si="42"/>
      </c>
      <c r="R627" s="51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</row>
    <row r="628" spans="2:42" ht="14.25">
      <c r="B628" s="3">
        <f t="shared" si="43"/>
      </c>
      <c r="G628" s="3"/>
      <c r="K628" s="102">
        <f t="shared" si="40"/>
        <v>0</v>
      </c>
      <c r="M628" s="90">
        <f t="shared" si="41"/>
      </c>
      <c r="P628" s="3"/>
      <c r="Q628" s="3">
        <f t="shared" si="42"/>
      </c>
      <c r="R628" s="51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</row>
    <row r="629" spans="2:42" ht="14.25">
      <c r="B629" s="3">
        <f t="shared" si="43"/>
      </c>
      <c r="G629" s="3"/>
      <c r="K629" s="102">
        <f t="shared" si="40"/>
        <v>0</v>
      </c>
      <c r="M629" s="90">
        <f t="shared" si="41"/>
      </c>
      <c r="P629" s="3"/>
      <c r="Q629" s="3">
        <f t="shared" si="42"/>
      </c>
      <c r="R629" s="51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</row>
    <row r="630" spans="2:42" ht="14.25">
      <c r="B630" s="3">
        <f t="shared" si="43"/>
      </c>
      <c r="G630" s="3"/>
      <c r="K630" s="102">
        <f t="shared" si="40"/>
        <v>0</v>
      </c>
      <c r="M630" s="90">
        <f t="shared" si="41"/>
      </c>
      <c r="P630" s="3"/>
      <c r="Q630" s="3">
        <f t="shared" si="42"/>
      </c>
      <c r="R630" s="51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</row>
    <row r="631" spans="2:42" ht="14.25">
      <c r="B631" s="3">
        <f t="shared" si="43"/>
      </c>
      <c r="G631" s="3"/>
      <c r="K631" s="102">
        <f t="shared" si="40"/>
        <v>0</v>
      </c>
      <c r="M631" s="90">
        <f t="shared" si="41"/>
      </c>
      <c r="P631" s="3"/>
      <c r="Q631" s="3">
        <f t="shared" si="42"/>
      </c>
      <c r="R631" s="51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</row>
    <row r="632" spans="2:42" ht="14.25">
      <c r="B632" s="3">
        <f t="shared" si="43"/>
      </c>
      <c r="G632" s="3"/>
      <c r="K632" s="102">
        <f t="shared" si="40"/>
        <v>0</v>
      </c>
      <c r="M632" s="90">
        <f t="shared" si="41"/>
      </c>
      <c r="P632" s="3"/>
      <c r="Q632" s="3">
        <f t="shared" si="42"/>
      </c>
      <c r="R632" s="51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</row>
    <row r="633" spans="2:42" ht="14.25">
      <c r="B633" s="3">
        <f t="shared" si="43"/>
      </c>
      <c r="G633" s="3"/>
      <c r="K633" s="102">
        <f t="shared" si="40"/>
        <v>0</v>
      </c>
      <c r="M633" s="90">
        <f t="shared" si="41"/>
      </c>
      <c r="P633" s="3"/>
      <c r="Q633" s="3">
        <f t="shared" si="42"/>
      </c>
      <c r="R633" s="51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</row>
    <row r="634" spans="2:42" ht="14.25">
      <c r="B634" s="3">
        <f t="shared" si="43"/>
      </c>
      <c r="G634" s="3"/>
      <c r="K634" s="102">
        <f t="shared" si="40"/>
        <v>0</v>
      </c>
      <c r="M634" s="90">
        <f t="shared" si="41"/>
      </c>
      <c r="P634" s="3"/>
      <c r="Q634" s="3">
        <f t="shared" si="42"/>
      </c>
      <c r="R634" s="51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</row>
    <row r="635" spans="2:42" ht="14.25">
      <c r="B635" s="3">
        <f t="shared" si="43"/>
      </c>
      <c r="G635" s="3"/>
      <c r="K635" s="102">
        <f t="shared" si="40"/>
        <v>0</v>
      </c>
      <c r="M635" s="90">
        <f t="shared" si="41"/>
      </c>
      <c r="P635" s="3"/>
      <c r="Q635" s="3">
        <f t="shared" si="42"/>
      </c>
      <c r="R635" s="51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</row>
    <row r="636" spans="2:42" ht="14.25">
      <c r="B636" s="3">
        <f t="shared" si="43"/>
      </c>
      <c r="G636" s="3"/>
      <c r="K636" s="102">
        <f t="shared" si="40"/>
        <v>0</v>
      </c>
      <c r="M636" s="90">
        <f t="shared" si="41"/>
      </c>
      <c r="P636" s="3"/>
      <c r="Q636" s="3">
        <f t="shared" si="42"/>
      </c>
      <c r="R636" s="51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</row>
    <row r="637" spans="2:42" ht="14.25">
      <c r="B637" s="3">
        <f t="shared" si="43"/>
      </c>
      <c r="G637" s="3"/>
      <c r="K637" s="102">
        <f t="shared" si="40"/>
        <v>0</v>
      </c>
      <c r="M637" s="90">
        <f t="shared" si="41"/>
      </c>
      <c r="P637" s="3"/>
      <c r="Q637" s="3">
        <f t="shared" si="42"/>
      </c>
      <c r="R637" s="51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</row>
    <row r="638" spans="2:42" ht="14.25">
      <c r="B638" s="3">
        <f t="shared" si="43"/>
      </c>
      <c r="G638" s="3"/>
      <c r="K638" s="102">
        <f t="shared" si="40"/>
        <v>0</v>
      </c>
      <c r="M638" s="90">
        <f t="shared" si="41"/>
      </c>
      <c r="P638" s="3"/>
      <c r="Q638" s="3">
        <f t="shared" si="42"/>
      </c>
      <c r="R638" s="51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</row>
    <row r="639" spans="2:42" ht="14.25">
      <c r="B639" s="3">
        <f t="shared" si="43"/>
      </c>
      <c r="G639" s="3"/>
      <c r="K639" s="102">
        <f t="shared" si="40"/>
        <v>0</v>
      </c>
      <c r="M639" s="90">
        <f t="shared" si="41"/>
      </c>
      <c r="P639" s="3"/>
      <c r="Q639" s="3">
        <f t="shared" si="42"/>
      </c>
      <c r="R639" s="51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</row>
    <row r="640" spans="2:42" ht="14.25">
      <c r="B640" s="3">
        <f t="shared" si="43"/>
      </c>
      <c r="G640" s="3"/>
      <c r="K640" s="102">
        <f t="shared" si="40"/>
        <v>0</v>
      </c>
      <c r="M640" s="90">
        <f t="shared" si="41"/>
      </c>
      <c r="P640" s="3"/>
      <c r="Q640" s="3">
        <f t="shared" si="42"/>
      </c>
      <c r="R640" s="51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</row>
    <row r="641" spans="2:42" ht="14.25">
      <c r="B641" s="3">
        <f t="shared" si="43"/>
      </c>
      <c r="G641" s="3"/>
      <c r="K641" s="102">
        <f t="shared" si="40"/>
        <v>0</v>
      </c>
      <c r="M641" s="90">
        <f t="shared" si="41"/>
      </c>
      <c r="P641" s="3"/>
      <c r="Q641" s="3">
        <f t="shared" si="42"/>
      </c>
      <c r="R641" s="51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</row>
    <row r="642" spans="2:42" ht="14.25">
      <c r="B642" s="3">
        <f t="shared" si="43"/>
      </c>
      <c r="G642" s="3"/>
      <c r="K642" s="102">
        <f t="shared" si="40"/>
        <v>0</v>
      </c>
      <c r="M642" s="90">
        <f t="shared" si="41"/>
      </c>
      <c r="P642" s="3"/>
      <c r="Q642" s="3">
        <f t="shared" si="42"/>
      </c>
      <c r="R642" s="51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</row>
    <row r="643" spans="2:42" ht="14.25">
      <c r="B643" s="3">
        <f t="shared" si="43"/>
      </c>
      <c r="G643" s="3"/>
      <c r="K643" s="102">
        <f t="shared" si="40"/>
        <v>0</v>
      </c>
      <c r="M643" s="90">
        <f t="shared" si="41"/>
      </c>
      <c r="P643" s="3"/>
      <c r="Q643" s="3">
        <f t="shared" si="42"/>
      </c>
      <c r="R643" s="51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</row>
    <row r="644" spans="2:42" ht="14.25">
      <c r="B644" s="3">
        <f t="shared" si="43"/>
      </c>
      <c r="G644" s="3"/>
      <c r="K644" s="102">
        <f t="shared" si="40"/>
        <v>0</v>
      </c>
      <c r="M644" s="90">
        <f t="shared" si="41"/>
      </c>
      <c r="P644" s="3"/>
      <c r="Q644" s="3">
        <f t="shared" si="42"/>
      </c>
      <c r="R644" s="51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</row>
    <row r="645" spans="2:42" ht="14.25">
      <c r="B645" s="3">
        <f t="shared" si="43"/>
      </c>
      <c r="G645" s="3"/>
      <c r="K645" s="102">
        <f t="shared" si="40"/>
        <v>0</v>
      </c>
      <c r="M645" s="90">
        <f t="shared" si="41"/>
      </c>
      <c r="P645" s="3"/>
      <c r="Q645" s="3">
        <f t="shared" si="42"/>
      </c>
      <c r="R645" s="51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</row>
    <row r="646" spans="2:42" ht="14.25">
      <c r="B646" s="3">
        <f t="shared" si="43"/>
      </c>
      <c r="G646" s="3"/>
      <c r="K646" s="102">
        <f t="shared" si="40"/>
        <v>0</v>
      </c>
      <c r="M646" s="90">
        <f t="shared" si="41"/>
      </c>
      <c r="P646" s="3"/>
      <c r="Q646" s="3">
        <f t="shared" si="42"/>
      </c>
      <c r="R646" s="51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</row>
    <row r="647" spans="2:42" ht="14.25">
      <c r="B647" s="3">
        <f t="shared" si="43"/>
      </c>
      <c r="G647" s="3"/>
      <c r="K647" s="102">
        <f t="shared" si="40"/>
        <v>0</v>
      </c>
      <c r="M647" s="90">
        <f t="shared" si="41"/>
      </c>
      <c r="P647" s="3"/>
      <c r="Q647" s="3">
        <f t="shared" si="42"/>
      </c>
      <c r="R647" s="51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</row>
    <row r="648" spans="2:42" ht="14.25">
      <c r="B648" s="3">
        <f t="shared" si="43"/>
      </c>
      <c r="G648" s="3"/>
      <c r="K648" s="102">
        <f t="shared" si="40"/>
        <v>0</v>
      </c>
      <c r="M648" s="90">
        <f t="shared" si="41"/>
      </c>
      <c r="P648" s="3"/>
      <c r="Q648" s="3">
        <f t="shared" si="42"/>
      </c>
      <c r="R648" s="51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</row>
    <row r="649" spans="2:42" ht="14.25">
      <c r="B649" s="3">
        <f t="shared" si="43"/>
      </c>
      <c r="G649" s="3"/>
      <c r="K649" s="102">
        <f t="shared" si="40"/>
        <v>0</v>
      </c>
      <c r="M649" s="90">
        <f t="shared" si="41"/>
      </c>
      <c r="P649" s="3"/>
      <c r="Q649" s="3">
        <f t="shared" si="42"/>
      </c>
      <c r="R649" s="51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</row>
    <row r="650" spans="2:42" ht="14.25">
      <c r="B650" s="3">
        <f t="shared" si="43"/>
      </c>
      <c r="G650" s="3"/>
      <c r="K650" s="102">
        <f t="shared" si="40"/>
        <v>0</v>
      </c>
      <c r="M650" s="90">
        <f t="shared" si="41"/>
      </c>
      <c r="P650" s="3"/>
      <c r="Q650" s="3">
        <f t="shared" si="42"/>
      </c>
      <c r="R650" s="51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</row>
    <row r="651" spans="2:42" ht="14.25">
      <c r="B651" s="3">
        <f t="shared" si="43"/>
      </c>
      <c r="G651" s="3"/>
      <c r="K651" s="102">
        <f t="shared" si="40"/>
        <v>0</v>
      </c>
      <c r="M651" s="90">
        <f t="shared" si="41"/>
      </c>
      <c r="P651" s="3"/>
      <c r="Q651" s="3">
        <f t="shared" si="42"/>
      </c>
      <c r="R651" s="51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</row>
    <row r="652" spans="2:42" ht="14.25">
      <c r="B652" s="3">
        <f t="shared" si="43"/>
      </c>
      <c r="G652" s="3"/>
      <c r="K652" s="102">
        <f t="shared" si="40"/>
        <v>0</v>
      </c>
      <c r="M652" s="90">
        <f t="shared" si="41"/>
      </c>
      <c r="P652" s="3"/>
      <c r="Q652" s="3">
        <f t="shared" si="42"/>
      </c>
      <c r="R652" s="51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</row>
    <row r="653" spans="2:42" ht="14.25">
      <c r="B653" s="3">
        <f t="shared" si="43"/>
      </c>
      <c r="G653" s="3"/>
      <c r="K653" s="102">
        <f t="shared" si="40"/>
        <v>0</v>
      </c>
      <c r="M653" s="90">
        <f t="shared" si="41"/>
      </c>
      <c r="P653" s="3"/>
      <c r="Q653" s="3">
        <f t="shared" si="42"/>
      </c>
      <c r="R653" s="51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</row>
    <row r="654" spans="2:42" ht="14.25">
      <c r="B654" s="3">
        <f t="shared" si="43"/>
      </c>
      <c r="G654" s="3"/>
      <c r="K654" s="102">
        <f t="shared" si="40"/>
        <v>0</v>
      </c>
      <c r="M654" s="90">
        <f t="shared" si="41"/>
      </c>
      <c r="P654" s="3"/>
      <c r="Q654" s="3">
        <f t="shared" si="42"/>
      </c>
      <c r="R654" s="51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</row>
    <row r="655" spans="2:42" ht="14.25">
      <c r="B655" s="3">
        <f t="shared" si="43"/>
      </c>
      <c r="G655" s="3"/>
      <c r="K655" s="102">
        <f t="shared" si="40"/>
        <v>0</v>
      </c>
      <c r="M655" s="90">
        <f t="shared" si="41"/>
      </c>
      <c r="P655" s="3"/>
      <c r="Q655" s="3">
        <f t="shared" si="42"/>
      </c>
      <c r="R655" s="51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</row>
    <row r="656" spans="2:42" ht="14.25">
      <c r="B656" s="3">
        <f t="shared" si="43"/>
      </c>
      <c r="G656" s="3"/>
      <c r="K656" s="102">
        <f t="shared" si="40"/>
        <v>0</v>
      </c>
      <c r="M656" s="90">
        <f t="shared" si="41"/>
      </c>
      <c r="P656" s="3"/>
      <c r="Q656" s="3">
        <f t="shared" si="42"/>
      </c>
      <c r="R656" s="51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</row>
    <row r="657" spans="2:42" ht="14.25">
      <c r="B657" s="3">
        <f t="shared" si="43"/>
      </c>
      <c r="G657" s="3"/>
      <c r="K657" s="102">
        <f t="shared" si="40"/>
        <v>0</v>
      </c>
      <c r="M657" s="90">
        <f t="shared" si="41"/>
      </c>
      <c r="P657" s="3"/>
      <c r="Q657" s="3">
        <f t="shared" si="42"/>
      </c>
      <c r="R657" s="51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</row>
    <row r="658" spans="2:42" ht="14.25">
      <c r="B658" s="3">
        <f t="shared" si="43"/>
      </c>
      <c r="G658" s="3"/>
      <c r="K658" s="102">
        <f t="shared" si="40"/>
        <v>0</v>
      </c>
      <c r="M658" s="90">
        <f t="shared" si="41"/>
      </c>
      <c r="P658" s="3"/>
      <c r="Q658" s="3">
        <f t="shared" si="42"/>
      </c>
      <c r="R658" s="51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</row>
    <row r="659" spans="2:42" ht="14.25">
      <c r="B659" s="3">
        <f t="shared" si="43"/>
      </c>
      <c r="G659" s="3"/>
      <c r="K659" s="102">
        <f t="shared" si="40"/>
        <v>0</v>
      </c>
      <c r="M659" s="90">
        <f t="shared" si="41"/>
      </c>
      <c r="P659" s="3"/>
      <c r="Q659" s="3">
        <f t="shared" si="42"/>
      </c>
      <c r="R659" s="51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</row>
    <row r="660" spans="2:42" ht="14.25">
      <c r="B660" s="3">
        <f t="shared" si="43"/>
      </c>
      <c r="G660" s="3"/>
      <c r="K660" s="102">
        <f aca="true" t="shared" si="44" ref="K660:K723">IF(OR(G660&lt;0,I660&gt;0),ROUND(G660/(1+I660%),2),ROUND(G660/(1+J660%),2))</f>
        <v>0</v>
      </c>
      <c r="M660" s="90">
        <f aca="true" t="shared" si="45" ref="M660:M723">IF($H660=8000,$K660,"")</f>
      </c>
      <c r="P660" s="3"/>
      <c r="Q660" s="3">
        <f aca="true" t="shared" si="46" ref="Q660:Q723">IF($H660=8001,$K660,"")</f>
      </c>
      <c r="R660" s="51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</row>
    <row r="661" spans="2:42" ht="14.25">
      <c r="B661" s="3">
        <f t="shared" si="43"/>
      </c>
      <c r="G661" s="3"/>
      <c r="K661" s="102">
        <f t="shared" si="44"/>
        <v>0</v>
      </c>
      <c r="M661" s="90">
        <f t="shared" si="45"/>
      </c>
      <c r="P661" s="3"/>
      <c r="Q661" s="3">
        <f t="shared" si="46"/>
      </c>
      <c r="R661" s="51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</row>
    <row r="662" spans="2:42" ht="14.25">
      <c r="B662" s="3">
        <f t="shared" si="43"/>
      </c>
      <c r="G662" s="3"/>
      <c r="K662" s="102">
        <f t="shared" si="44"/>
        <v>0</v>
      </c>
      <c r="M662" s="90">
        <f t="shared" si="45"/>
      </c>
      <c r="P662" s="3"/>
      <c r="Q662" s="3">
        <f t="shared" si="46"/>
      </c>
      <c r="R662" s="51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</row>
    <row r="663" spans="2:42" ht="14.25">
      <c r="B663" s="3">
        <f t="shared" si="43"/>
      </c>
      <c r="G663" s="3"/>
      <c r="K663" s="102">
        <f t="shared" si="44"/>
        <v>0</v>
      </c>
      <c r="M663" s="90">
        <f t="shared" si="45"/>
      </c>
      <c r="P663" s="3"/>
      <c r="Q663" s="3">
        <f t="shared" si="46"/>
      </c>
      <c r="R663" s="51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</row>
    <row r="664" spans="2:42" ht="14.25">
      <c r="B664" s="3">
        <f t="shared" si="43"/>
      </c>
      <c r="G664" s="3"/>
      <c r="K664" s="102">
        <f t="shared" si="44"/>
        <v>0</v>
      </c>
      <c r="M664" s="90">
        <f t="shared" si="45"/>
      </c>
      <c r="P664" s="3"/>
      <c r="Q664" s="3">
        <f t="shared" si="46"/>
      </c>
      <c r="R664" s="51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</row>
    <row r="665" spans="2:42" ht="14.25">
      <c r="B665" s="3">
        <f t="shared" si="43"/>
      </c>
      <c r="G665" s="3"/>
      <c r="K665" s="102">
        <f t="shared" si="44"/>
        <v>0</v>
      </c>
      <c r="M665" s="90">
        <f t="shared" si="45"/>
      </c>
      <c r="P665" s="3"/>
      <c r="Q665" s="3">
        <f t="shared" si="46"/>
      </c>
      <c r="R665" s="51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</row>
    <row r="666" spans="2:42" ht="14.25">
      <c r="B666" s="3">
        <f t="shared" si="43"/>
      </c>
      <c r="G666" s="3"/>
      <c r="K666" s="102">
        <f t="shared" si="44"/>
        <v>0</v>
      </c>
      <c r="M666" s="90">
        <f t="shared" si="45"/>
      </c>
      <c r="P666" s="3"/>
      <c r="Q666" s="3">
        <f t="shared" si="46"/>
      </c>
      <c r="R666" s="51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</row>
    <row r="667" spans="2:42" ht="14.25">
      <c r="B667" s="3">
        <f t="shared" si="43"/>
      </c>
      <c r="G667" s="3"/>
      <c r="K667" s="102">
        <f t="shared" si="44"/>
        <v>0</v>
      </c>
      <c r="M667" s="90">
        <f t="shared" si="45"/>
      </c>
      <c r="P667" s="3"/>
      <c r="Q667" s="3">
        <f t="shared" si="46"/>
      </c>
      <c r="R667" s="51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</row>
    <row r="668" spans="2:42" ht="14.25">
      <c r="B668" s="3">
        <f t="shared" si="43"/>
      </c>
      <c r="G668" s="3"/>
      <c r="K668" s="102">
        <f t="shared" si="44"/>
        <v>0</v>
      </c>
      <c r="M668" s="90">
        <f t="shared" si="45"/>
      </c>
      <c r="P668" s="3"/>
      <c r="Q668" s="3">
        <f t="shared" si="46"/>
      </c>
      <c r="R668" s="51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</row>
    <row r="669" spans="2:42" ht="14.25">
      <c r="B669" s="3">
        <f t="shared" si="43"/>
      </c>
      <c r="G669" s="3"/>
      <c r="K669" s="102">
        <f t="shared" si="44"/>
        <v>0</v>
      </c>
      <c r="M669" s="90">
        <f t="shared" si="45"/>
      </c>
      <c r="P669" s="3"/>
      <c r="Q669" s="3">
        <f t="shared" si="46"/>
      </c>
      <c r="R669" s="51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</row>
    <row r="670" spans="2:42" ht="14.25">
      <c r="B670" s="3">
        <f t="shared" si="43"/>
      </c>
      <c r="G670" s="3"/>
      <c r="K670" s="102">
        <f t="shared" si="44"/>
        <v>0</v>
      </c>
      <c r="M670" s="90">
        <f t="shared" si="45"/>
      </c>
      <c r="P670" s="3"/>
      <c r="Q670" s="3">
        <f t="shared" si="46"/>
      </c>
      <c r="R670" s="51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</row>
    <row r="671" spans="2:42" ht="14.25">
      <c r="B671" s="3">
        <f aca="true" t="shared" si="47" ref="B671:B734">IF(G671&lt;&gt;"",B670+G671,"")</f>
      </c>
      <c r="G671" s="3"/>
      <c r="K671" s="102">
        <f t="shared" si="44"/>
        <v>0</v>
      </c>
      <c r="M671" s="90">
        <f t="shared" si="45"/>
      </c>
      <c r="P671" s="3"/>
      <c r="Q671" s="3">
        <f t="shared" si="46"/>
      </c>
      <c r="R671" s="51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</row>
    <row r="672" spans="2:42" ht="14.25">
      <c r="B672" s="3">
        <f t="shared" si="47"/>
      </c>
      <c r="G672" s="3"/>
      <c r="K672" s="102">
        <f t="shared" si="44"/>
        <v>0</v>
      </c>
      <c r="M672" s="90">
        <f t="shared" si="45"/>
      </c>
      <c r="P672" s="3"/>
      <c r="Q672" s="3">
        <f t="shared" si="46"/>
      </c>
      <c r="R672" s="51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</row>
    <row r="673" spans="2:42" ht="14.25">
      <c r="B673" s="3">
        <f t="shared" si="47"/>
      </c>
      <c r="G673" s="3"/>
      <c r="K673" s="102">
        <f t="shared" si="44"/>
        <v>0</v>
      </c>
      <c r="M673" s="90">
        <f t="shared" si="45"/>
      </c>
      <c r="P673" s="3"/>
      <c r="Q673" s="3">
        <f t="shared" si="46"/>
      </c>
      <c r="R673" s="51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</row>
    <row r="674" spans="2:42" ht="14.25">
      <c r="B674" s="3">
        <f t="shared" si="47"/>
      </c>
      <c r="G674" s="3"/>
      <c r="K674" s="102">
        <f t="shared" si="44"/>
        <v>0</v>
      </c>
      <c r="M674" s="90">
        <f t="shared" si="45"/>
      </c>
      <c r="P674" s="3"/>
      <c r="Q674" s="3">
        <f t="shared" si="46"/>
      </c>
      <c r="R674" s="51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</row>
    <row r="675" spans="2:42" ht="14.25">
      <c r="B675" s="3">
        <f t="shared" si="47"/>
      </c>
      <c r="G675" s="3"/>
      <c r="K675" s="102">
        <f t="shared" si="44"/>
        <v>0</v>
      </c>
      <c r="M675" s="90">
        <f t="shared" si="45"/>
      </c>
      <c r="P675" s="3"/>
      <c r="Q675" s="3">
        <f t="shared" si="46"/>
      </c>
      <c r="R675" s="51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</row>
    <row r="676" spans="2:42" ht="14.25">
      <c r="B676" s="3">
        <f t="shared" si="47"/>
      </c>
      <c r="G676" s="3"/>
      <c r="K676" s="102">
        <f t="shared" si="44"/>
        <v>0</v>
      </c>
      <c r="M676" s="90">
        <f t="shared" si="45"/>
      </c>
      <c r="P676" s="3"/>
      <c r="Q676" s="3">
        <f t="shared" si="46"/>
      </c>
      <c r="R676" s="51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</row>
    <row r="677" spans="2:42" ht="14.25">
      <c r="B677" s="3">
        <f t="shared" si="47"/>
      </c>
      <c r="G677" s="3"/>
      <c r="K677" s="102">
        <f t="shared" si="44"/>
        <v>0</v>
      </c>
      <c r="M677" s="90">
        <f t="shared" si="45"/>
      </c>
      <c r="P677" s="3"/>
      <c r="Q677" s="3">
        <f t="shared" si="46"/>
      </c>
      <c r="R677" s="51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</row>
    <row r="678" spans="2:42" ht="14.25">
      <c r="B678" s="3">
        <f t="shared" si="47"/>
      </c>
      <c r="G678" s="3"/>
      <c r="K678" s="102">
        <f t="shared" si="44"/>
        <v>0</v>
      </c>
      <c r="M678" s="90">
        <f t="shared" si="45"/>
      </c>
      <c r="P678" s="3"/>
      <c r="Q678" s="3">
        <f t="shared" si="46"/>
      </c>
      <c r="R678" s="51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</row>
    <row r="679" spans="2:42" ht="14.25">
      <c r="B679" s="3">
        <f t="shared" si="47"/>
      </c>
      <c r="G679" s="3"/>
      <c r="K679" s="102">
        <f t="shared" si="44"/>
        <v>0</v>
      </c>
      <c r="M679" s="90">
        <f t="shared" si="45"/>
      </c>
      <c r="P679" s="3"/>
      <c r="Q679" s="3">
        <f t="shared" si="46"/>
      </c>
      <c r="R679" s="51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</row>
    <row r="680" spans="2:42" ht="14.25">
      <c r="B680" s="3">
        <f t="shared" si="47"/>
      </c>
      <c r="G680" s="3"/>
      <c r="K680" s="102">
        <f t="shared" si="44"/>
        <v>0</v>
      </c>
      <c r="M680" s="90">
        <f t="shared" si="45"/>
      </c>
      <c r="P680" s="3"/>
      <c r="Q680" s="3">
        <f t="shared" si="46"/>
      </c>
      <c r="R680" s="51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</row>
    <row r="681" spans="2:42" ht="14.25">
      <c r="B681" s="3">
        <f t="shared" si="47"/>
      </c>
      <c r="G681" s="3"/>
      <c r="K681" s="102">
        <f t="shared" si="44"/>
        <v>0</v>
      </c>
      <c r="M681" s="90">
        <f t="shared" si="45"/>
      </c>
      <c r="P681" s="3"/>
      <c r="Q681" s="3">
        <f t="shared" si="46"/>
      </c>
      <c r="R681" s="51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</row>
    <row r="682" spans="2:42" ht="14.25">
      <c r="B682" s="3">
        <f t="shared" si="47"/>
      </c>
      <c r="G682" s="3"/>
      <c r="K682" s="102">
        <f t="shared" si="44"/>
        <v>0</v>
      </c>
      <c r="M682" s="90">
        <f t="shared" si="45"/>
      </c>
      <c r="P682" s="3"/>
      <c r="Q682" s="3">
        <f t="shared" si="46"/>
      </c>
      <c r="R682" s="51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</row>
    <row r="683" spans="2:42" ht="14.25">
      <c r="B683" s="3">
        <f t="shared" si="47"/>
      </c>
      <c r="G683" s="3"/>
      <c r="K683" s="102">
        <f t="shared" si="44"/>
        <v>0</v>
      </c>
      <c r="M683" s="90">
        <f t="shared" si="45"/>
      </c>
      <c r="P683" s="3"/>
      <c r="Q683" s="3">
        <f t="shared" si="46"/>
      </c>
      <c r="R683" s="51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</row>
    <row r="684" spans="2:42" ht="14.25">
      <c r="B684" s="3">
        <f t="shared" si="47"/>
      </c>
      <c r="G684" s="3"/>
      <c r="K684" s="102">
        <f t="shared" si="44"/>
        <v>0</v>
      </c>
      <c r="M684" s="90">
        <f t="shared" si="45"/>
      </c>
      <c r="P684" s="3"/>
      <c r="Q684" s="3">
        <f t="shared" si="46"/>
      </c>
      <c r="R684" s="51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</row>
    <row r="685" spans="2:42" ht="14.25">
      <c r="B685" s="3">
        <f t="shared" si="47"/>
      </c>
      <c r="G685" s="3"/>
      <c r="K685" s="102">
        <f t="shared" si="44"/>
        <v>0</v>
      </c>
      <c r="M685" s="90">
        <f t="shared" si="45"/>
      </c>
      <c r="P685" s="3"/>
      <c r="Q685" s="3">
        <f t="shared" si="46"/>
      </c>
      <c r="R685" s="51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</row>
    <row r="686" spans="2:42" ht="14.25">
      <c r="B686" s="3">
        <f t="shared" si="47"/>
      </c>
      <c r="G686" s="3"/>
      <c r="K686" s="102">
        <f t="shared" si="44"/>
        <v>0</v>
      </c>
      <c r="M686" s="90">
        <f t="shared" si="45"/>
      </c>
      <c r="P686" s="3"/>
      <c r="Q686" s="3">
        <f t="shared" si="46"/>
      </c>
      <c r="R686" s="51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</row>
    <row r="687" spans="2:42" ht="14.25">
      <c r="B687" s="3">
        <f t="shared" si="47"/>
      </c>
      <c r="G687" s="3"/>
      <c r="K687" s="102">
        <f t="shared" si="44"/>
        <v>0</v>
      </c>
      <c r="M687" s="90">
        <f t="shared" si="45"/>
      </c>
      <c r="P687" s="3"/>
      <c r="Q687" s="3">
        <f t="shared" si="46"/>
      </c>
      <c r="R687" s="51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</row>
    <row r="688" spans="2:42" ht="14.25">
      <c r="B688" s="3">
        <f t="shared" si="47"/>
      </c>
      <c r="G688" s="3"/>
      <c r="K688" s="102">
        <f t="shared" si="44"/>
        <v>0</v>
      </c>
      <c r="M688" s="90">
        <f t="shared" si="45"/>
      </c>
      <c r="P688" s="3"/>
      <c r="Q688" s="3">
        <f t="shared" si="46"/>
      </c>
      <c r="R688" s="51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</row>
    <row r="689" spans="2:42" ht="14.25">
      <c r="B689" s="3">
        <f t="shared" si="47"/>
      </c>
      <c r="G689" s="3"/>
      <c r="K689" s="102">
        <f t="shared" si="44"/>
        <v>0</v>
      </c>
      <c r="M689" s="90">
        <f t="shared" si="45"/>
      </c>
      <c r="P689" s="3"/>
      <c r="Q689" s="3">
        <f t="shared" si="46"/>
      </c>
      <c r="R689" s="51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</row>
    <row r="690" spans="2:42" ht="14.25">
      <c r="B690" s="3">
        <f t="shared" si="47"/>
      </c>
      <c r="G690" s="3"/>
      <c r="K690" s="102">
        <f t="shared" si="44"/>
        <v>0</v>
      </c>
      <c r="M690" s="90">
        <f t="shared" si="45"/>
      </c>
      <c r="P690" s="3"/>
      <c r="Q690" s="3">
        <f t="shared" si="46"/>
      </c>
      <c r="R690" s="51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</row>
    <row r="691" spans="2:42" ht="14.25">
      <c r="B691" s="3">
        <f t="shared" si="47"/>
      </c>
      <c r="G691" s="3"/>
      <c r="K691" s="102">
        <f t="shared" si="44"/>
        <v>0</v>
      </c>
      <c r="M691" s="90">
        <f t="shared" si="45"/>
      </c>
      <c r="P691" s="3"/>
      <c r="Q691" s="3">
        <f t="shared" si="46"/>
      </c>
      <c r="R691" s="51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</row>
    <row r="692" spans="2:42" ht="14.25">
      <c r="B692" s="3">
        <f t="shared" si="47"/>
      </c>
      <c r="G692" s="3"/>
      <c r="K692" s="102">
        <f t="shared" si="44"/>
        <v>0</v>
      </c>
      <c r="M692" s="90">
        <f t="shared" si="45"/>
      </c>
      <c r="P692" s="3"/>
      <c r="Q692" s="3">
        <f t="shared" si="46"/>
      </c>
      <c r="R692" s="51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</row>
    <row r="693" spans="2:42" ht="14.25">
      <c r="B693" s="3">
        <f t="shared" si="47"/>
      </c>
      <c r="G693" s="3"/>
      <c r="K693" s="102">
        <f t="shared" si="44"/>
        <v>0</v>
      </c>
      <c r="M693" s="90">
        <f t="shared" si="45"/>
      </c>
      <c r="P693" s="3"/>
      <c r="Q693" s="3">
        <f t="shared" si="46"/>
      </c>
      <c r="R693" s="51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</row>
    <row r="694" spans="2:42" ht="14.25">
      <c r="B694" s="3">
        <f t="shared" si="47"/>
      </c>
      <c r="G694" s="3"/>
      <c r="K694" s="102">
        <f t="shared" si="44"/>
        <v>0</v>
      </c>
      <c r="M694" s="90">
        <f t="shared" si="45"/>
      </c>
      <c r="P694" s="3"/>
      <c r="Q694" s="3">
        <f t="shared" si="46"/>
      </c>
      <c r="R694" s="51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</row>
    <row r="695" spans="2:42" ht="14.25">
      <c r="B695" s="3">
        <f t="shared" si="47"/>
      </c>
      <c r="G695" s="3"/>
      <c r="K695" s="102">
        <f t="shared" si="44"/>
        <v>0</v>
      </c>
      <c r="M695" s="90">
        <f t="shared" si="45"/>
      </c>
      <c r="P695" s="3"/>
      <c r="Q695" s="3">
        <f t="shared" si="46"/>
      </c>
      <c r="R695" s="51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</row>
    <row r="696" spans="2:42" ht="14.25">
      <c r="B696" s="3">
        <f t="shared" si="47"/>
      </c>
      <c r="G696" s="3"/>
      <c r="K696" s="102">
        <f t="shared" si="44"/>
        <v>0</v>
      </c>
      <c r="M696" s="90">
        <f t="shared" si="45"/>
      </c>
      <c r="P696" s="3"/>
      <c r="Q696" s="3">
        <f t="shared" si="46"/>
      </c>
      <c r="R696" s="51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</row>
    <row r="697" spans="2:42" ht="14.25">
      <c r="B697" s="3">
        <f t="shared" si="47"/>
      </c>
      <c r="G697" s="3"/>
      <c r="K697" s="102">
        <f t="shared" si="44"/>
        <v>0</v>
      </c>
      <c r="M697" s="90">
        <f t="shared" si="45"/>
      </c>
      <c r="P697" s="3"/>
      <c r="Q697" s="3">
        <f t="shared" si="46"/>
      </c>
      <c r="R697" s="51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</row>
    <row r="698" spans="2:42" ht="14.25">
      <c r="B698" s="3">
        <f t="shared" si="47"/>
      </c>
      <c r="G698" s="3"/>
      <c r="K698" s="102">
        <f t="shared" si="44"/>
        <v>0</v>
      </c>
      <c r="M698" s="90">
        <f t="shared" si="45"/>
      </c>
      <c r="P698" s="3"/>
      <c r="Q698" s="3">
        <f t="shared" si="46"/>
      </c>
      <c r="R698" s="51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</row>
    <row r="699" spans="2:42" ht="14.25">
      <c r="B699" s="3">
        <f t="shared" si="47"/>
      </c>
      <c r="G699" s="3"/>
      <c r="K699" s="102">
        <f t="shared" si="44"/>
        <v>0</v>
      </c>
      <c r="M699" s="90">
        <f t="shared" si="45"/>
      </c>
      <c r="P699" s="3"/>
      <c r="Q699" s="3">
        <f t="shared" si="46"/>
      </c>
      <c r="R699" s="51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</row>
    <row r="700" spans="2:42" ht="14.25">
      <c r="B700" s="3">
        <f t="shared" si="47"/>
      </c>
      <c r="G700" s="3"/>
      <c r="K700" s="102">
        <f t="shared" si="44"/>
        <v>0</v>
      </c>
      <c r="M700" s="90">
        <f t="shared" si="45"/>
      </c>
      <c r="P700" s="3"/>
      <c r="Q700" s="3">
        <f t="shared" si="46"/>
      </c>
      <c r="R700" s="51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</row>
    <row r="701" spans="2:42" ht="14.25">
      <c r="B701" s="3">
        <f t="shared" si="47"/>
      </c>
      <c r="G701" s="3"/>
      <c r="K701" s="102">
        <f t="shared" si="44"/>
        <v>0</v>
      </c>
      <c r="M701" s="90">
        <f t="shared" si="45"/>
      </c>
      <c r="P701" s="3"/>
      <c r="Q701" s="3">
        <f t="shared" si="46"/>
      </c>
      <c r="R701" s="51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</row>
    <row r="702" spans="2:42" ht="14.25">
      <c r="B702" s="3">
        <f t="shared" si="47"/>
      </c>
      <c r="G702" s="3"/>
      <c r="K702" s="102">
        <f t="shared" si="44"/>
        <v>0</v>
      </c>
      <c r="M702" s="90">
        <f t="shared" si="45"/>
      </c>
      <c r="P702" s="3"/>
      <c r="Q702" s="3">
        <f t="shared" si="46"/>
      </c>
      <c r="R702" s="51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</row>
    <row r="703" spans="2:42" ht="14.25">
      <c r="B703" s="3">
        <f t="shared" si="47"/>
      </c>
      <c r="G703" s="3"/>
      <c r="K703" s="102">
        <f t="shared" si="44"/>
        <v>0</v>
      </c>
      <c r="M703" s="90">
        <f t="shared" si="45"/>
      </c>
      <c r="P703" s="3"/>
      <c r="Q703" s="3">
        <f t="shared" si="46"/>
      </c>
      <c r="R703" s="51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</row>
    <row r="704" spans="2:42" ht="14.25">
      <c r="B704" s="3">
        <f t="shared" si="47"/>
      </c>
      <c r="G704" s="3"/>
      <c r="K704" s="102">
        <f t="shared" si="44"/>
        <v>0</v>
      </c>
      <c r="M704" s="90">
        <f t="shared" si="45"/>
      </c>
      <c r="P704" s="3"/>
      <c r="Q704" s="3">
        <f t="shared" si="46"/>
      </c>
      <c r="R704" s="51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</row>
    <row r="705" spans="2:42" ht="14.25">
      <c r="B705" s="3">
        <f t="shared" si="47"/>
      </c>
      <c r="G705" s="3"/>
      <c r="K705" s="102">
        <f t="shared" si="44"/>
        <v>0</v>
      </c>
      <c r="M705" s="90">
        <f t="shared" si="45"/>
      </c>
      <c r="P705" s="3"/>
      <c r="Q705" s="3">
        <f t="shared" si="46"/>
      </c>
      <c r="R705" s="51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</row>
    <row r="706" spans="2:42" ht="14.25">
      <c r="B706" s="3">
        <f t="shared" si="47"/>
      </c>
      <c r="G706" s="3"/>
      <c r="K706" s="102">
        <f t="shared" si="44"/>
        <v>0</v>
      </c>
      <c r="M706" s="90">
        <f t="shared" si="45"/>
      </c>
      <c r="P706" s="3"/>
      <c r="Q706" s="3">
        <f t="shared" si="46"/>
      </c>
      <c r="R706" s="51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</row>
    <row r="707" spans="2:42" ht="14.25">
      <c r="B707" s="3">
        <f t="shared" si="47"/>
      </c>
      <c r="G707" s="3"/>
      <c r="K707" s="102">
        <f t="shared" si="44"/>
        <v>0</v>
      </c>
      <c r="M707" s="90">
        <f t="shared" si="45"/>
      </c>
      <c r="P707" s="3"/>
      <c r="Q707" s="3">
        <f t="shared" si="46"/>
      </c>
      <c r="R707" s="51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</row>
    <row r="708" spans="2:42" ht="14.25">
      <c r="B708" s="3">
        <f t="shared" si="47"/>
      </c>
      <c r="G708" s="3"/>
      <c r="K708" s="102">
        <f t="shared" si="44"/>
        <v>0</v>
      </c>
      <c r="M708" s="90">
        <f t="shared" si="45"/>
      </c>
      <c r="P708" s="3"/>
      <c r="Q708" s="3">
        <f t="shared" si="46"/>
      </c>
      <c r="R708" s="51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</row>
    <row r="709" spans="2:42" ht="14.25">
      <c r="B709" s="3">
        <f t="shared" si="47"/>
      </c>
      <c r="G709" s="3"/>
      <c r="K709" s="102">
        <f t="shared" si="44"/>
        <v>0</v>
      </c>
      <c r="M709" s="90">
        <f t="shared" si="45"/>
      </c>
      <c r="P709" s="3"/>
      <c r="Q709" s="3">
        <f t="shared" si="46"/>
      </c>
      <c r="R709" s="51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</row>
    <row r="710" spans="2:42" ht="14.25">
      <c r="B710" s="3">
        <f t="shared" si="47"/>
      </c>
      <c r="G710" s="3"/>
      <c r="K710" s="102">
        <f t="shared" si="44"/>
        <v>0</v>
      </c>
      <c r="M710" s="90">
        <f t="shared" si="45"/>
      </c>
      <c r="P710" s="3"/>
      <c r="Q710" s="3">
        <f t="shared" si="46"/>
      </c>
      <c r="R710" s="51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</row>
    <row r="711" spans="2:42" ht="14.25">
      <c r="B711" s="3">
        <f t="shared" si="47"/>
      </c>
      <c r="G711" s="3"/>
      <c r="K711" s="102">
        <f t="shared" si="44"/>
        <v>0</v>
      </c>
      <c r="M711" s="90">
        <f t="shared" si="45"/>
      </c>
      <c r="P711" s="3"/>
      <c r="Q711" s="3">
        <f t="shared" si="46"/>
      </c>
      <c r="R711" s="51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</row>
    <row r="712" spans="2:42" ht="14.25">
      <c r="B712" s="3">
        <f t="shared" si="47"/>
      </c>
      <c r="G712" s="3"/>
      <c r="K712" s="102">
        <f t="shared" si="44"/>
        <v>0</v>
      </c>
      <c r="M712" s="90">
        <f t="shared" si="45"/>
      </c>
      <c r="P712" s="3"/>
      <c r="Q712" s="3">
        <f t="shared" si="46"/>
      </c>
      <c r="R712" s="51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</row>
    <row r="713" spans="2:42" ht="14.25">
      <c r="B713" s="3">
        <f t="shared" si="47"/>
      </c>
      <c r="G713" s="3"/>
      <c r="K713" s="102">
        <f t="shared" si="44"/>
        <v>0</v>
      </c>
      <c r="M713" s="90">
        <f t="shared" si="45"/>
      </c>
      <c r="P713" s="3"/>
      <c r="Q713" s="3">
        <f t="shared" si="46"/>
      </c>
      <c r="R713" s="51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</row>
    <row r="714" spans="2:42" ht="14.25">
      <c r="B714" s="3">
        <f t="shared" si="47"/>
      </c>
      <c r="G714" s="3"/>
      <c r="K714" s="102">
        <f t="shared" si="44"/>
        <v>0</v>
      </c>
      <c r="M714" s="90">
        <f t="shared" si="45"/>
      </c>
      <c r="P714" s="3"/>
      <c r="Q714" s="3">
        <f t="shared" si="46"/>
      </c>
      <c r="R714" s="51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</row>
    <row r="715" spans="2:42" ht="14.25">
      <c r="B715" s="3">
        <f t="shared" si="47"/>
      </c>
      <c r="G715" s="3"/>
      <c r="K715" s="102">
        <f t="shared" si="44"/>
        <v>0</v>
      </c>
      <c r="M715" s="90">
        <f t="shared" si="45"/>
      </c>
      <c r="P715" s="3"/>
      <c r="Q715" s="3">
        <f t="shared" si="46"/>
      </c>
      <c r="R715" s="51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</row>
    <row r="716" spans="2:42" ht="14.25">
      <c r="B716" s="3">
        <f t="shared" si="47"/>
      </c>
      <c r="G716" s="3"/>
      <c r="K716" s="102">
        <f t="shared" si="44"/>
        <v>0</v>
      </c>
      <c r="M716" s="90">
        <f t="shared" si="45"/>
      </c>
      <c r="P716" s="3"/>
      <c r="Q716" s="3">
        <f t="shared" si="46"/>
      </c>
      <c r="R716" s="51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</row>
    <row r="717" spans="2:42" ht="14.25">
      <c r="B717" s="3">
        <f t="shared" si="47"/>
      </c>
      <c r="G717" s="3"/>
      <c r="K717" s="102">
        <f t="shared" si="44"/>
        <v>0</v>
      </c>
      <c r="M717" s="90">
        <f t="shared" si="45"/>
      </c>
      <c r="P717" s="3"/>
      <c r="Q717" s="3">
        <f t="shared" si="46"/>
      </c>
      <c r="R717" s="51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</row>
    <row r="718" spans="2:42" ht="14.25">
      <c r="B718" s="3">
        <f t="shared" si="47"/>
      </c>
      <c r="G718" s="3"/>
      <c r="K718" s="102">
        <f t="shared" si="44"/>
        <v>0</v>
      </c>
      <c r="M718" s="90">
        <f t="shared" si="45"/>
      </c>
      <c r="P718" s="3"/>
      <c r="Q718" s="3">
        <f t="shared" si="46"/>
      </c>
      <c r="R718" s="51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</row>
    <row r="719" spans="2:42" ht="14.25">
      <c r="B719" s="3">
        <f t="shared" si="47"/>
      </c>
      <c r="G719" s="3"/>
      <c r="K719" s="102">
        <f t="shared" si="44"/>
        <v>0</v>
      </c>
      <c r="M719" s="90">
        <f t="shared" si="45"/>
      </c>
      <c r="P719" s="3"/>
      <c r="Q719" s="3">
        <f t="shared" si="46"/>
      </c>
      <c r="R719" s="51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</row>
    <row r="720" spans="2:42" ht="14.25">
      <c r="B720" s="3">
        <f t="shared" si="47"/>
      </c>
      <c r="G720" s="3"/>
      <c r="K720" s="102">
        <f t="shared" si="44"/>
        <v>0</v>
      </c>
      <c r="M720" s="90">
        <f t="shared" si="45"/>
      </c>
      <c r="P720" s="3"/>
      <c r="Q720" s="3">
        <f t="shared" si="46"/>
      </c>
      <c r="R720" s="51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</row>
    <row r="721" spans="2:42" ht="14.25">
      <c r="B721" s="3">
        <f t="shared" si="47"/>
      </c>
      <c r="G721" s="3"/>
      <c r="K721" s="102">
        <f t="shared" si="44"/>
        <v>0</v>
      </c>
      <c r="M721" s="90">
        <f t="shared" si="45"/>
      </c>
      <c r="P721" s="3"/>
      <c r="Q721" s="3">
        <f t="shared" si="46"/>
      </c>
      <c r="R721" s="51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</row>
    <row r="722" spans="2:42" ht="14.25">
      <c r="B722" s="3">
        <f t="shared" si="47"/>
      </c>
      <c r="G722" s="3"/>
      <c r="K722" s="102">
        <f t="shared" si="44"/>
        <v>0</v>
      </c>
      <c r="M722" s="90">
        <f t="shared" si="45"/>
      </c>
      <c r="P722" s="3"/>
      <c r="Q722" s="3">
        <f t="shared" si="46"/>
      </c>
      <c r="R722" s="51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</row>
    <row r="723" spans="2:42" ht="14.25">
      <c r="B723" s="3">
        <f t="shared" si="47"/>
      </c>
      <c r="G723" s="3"/>
      <c r="K723" s="102">
        <f t="shared" si="44"/>
        <v>0</v>
      </c>
      <c r="M723" s="90">
        <f t="shared" si="45"/>
      </c>
      <c r="P723" s="3"/>
      <c r="Q723" s="3">
        <f t="shared" si="46"/>
      </c>
      <c r="R723" s="51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</row>
    <row r="724" spans="2:42" ht="14.25">
      <c r="B724" s="3">
        <f t="shared" si="47"/>
      </c>
      <c r="G724" s="3"/>
      <c r="K724" s="102">
        <f aca="true" t="shared" si="48" ref="K724:K787">IF(OR(G724&lt;0,I724&gt;0),ROUND(G724/(1+I724%),2),ROUND(G724/(1+J724%),2))</f>
        <v>0</v>
      </c>
      <c r="M724" s="90">
        <f aca="true" t="shared" si="49" ref="M724:M787">IF($H724=8000,$K724,"")</f>
      </c>
      <c r="P724" s="3"/>
      <c r="Q724" s="3">
        <f aca="true" t="shared" si="50" ref="Q724:Q787">IF($H724=8001,$K724,"")</f>
      </c>
      <c r="R724" s="51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</row>
    <row r="725" spans="2:42" ht="14.25">
      <c r="B725" s="3">
        <f t="shared" si="47"/>
      </c>
      <c r="G725" s="3"/>
      <c r="K725" s="102">
        <f t="shared" si="48"/>
        <v>0</v>
      </c>
      <c r="M725" s="90">
        <f t="shared" si="49"/>
      </c>
      <c r="P725" s="3"/>
      <c r="Q725" s="3">
        <f t="shared" si="50"/>
      </c>
      <c r="R725" s="51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</row>
    <row r="726" spans="2:42" ht="14.25">
      <c r="B726" s="3">
        <f t="shared" si="47"/>
      </c>
      <c r="G726" s="3"/>
      <c r="K726" s="102">
        <f t="shared" si="48"/>
        <v>0</v>
      </c>
      <c r="M726" s="90">
        <f t="shared" si="49"/>
      </c>
      <c r="P726" s="3"/>
      <c r="Q726" s="3">
        <f t="shared" si="50"/>
      </c>
      <c r="R726" s="51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</row>
    <row r="727" spans="2:42" ht="14.25">
      <c r="B727" s="3">
        <f t="shared" si="47"/>
      </c>
      <c r="G727" s="3"/>
      <c r="K727" s="102">
        <f t="shared" si="48"/>
        <v>0</v>
      </c>
      <c r="M727" s="90">
        <f t="shared" si="49"/>
      </c>
      <c r="P727" s="3"/>
      <c r="Q727" s="3">
        <f t="shared" si="50"/>
      </c>
      <c r="R727" s="51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</row>
    <row r="728" spans="2:42" ht="14.25">
      <c r="B728" s="3">
        <f t="shared" si="47"/>
      </c>
      <c r="G728" s="3"/>
      <c r="K728" s="102">
        <f t="shared" si="48"/>
        <v>0</v>
      </c>
      <c r="M728" s="90">
        <f t="shared" si="49"/>
      </c>
      <c r="P728" s="3"/>
      <c r="Q728" s="3">
        <f t="shared" si="50"/>
      </c>
      <c r="R728" s="51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</row>
    <row r="729" spans="2:42" ht="14.25">
      <c r="B729" s="3">
        <f t="shared" si="47"/>
      </c>
      <c r="G729" s="3"/>
      <c r="K729" s="102">
        <f t="shared" si="48"/>
        <v>0</v>
      </c>
      <c r="M729" s="90">
        <f t="shared" si="49"/>
      </c>
      <c r="P729" s="3"/>
      <c r="Q729" s="3">
        <f t="shared" si="50"/>
      </c>
      <c r="R729" s="51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</row>
    <row r="730" spans="2:42" ht="14.25">
      <c r="B730" s="3">
        <f t="shared" si="47"/>
      </c>
      <c r="G730" s="3"/>
      <c r="K730" s="102">
        <f t="shared" si="48"/>
        <v>0</v>
      </c>
      <c r="M730" s="90">
        <f t="shared" si="49"/>
      </c>
      <c r="P730" s="3"/>
      <c r="Q730" s="3">
        <f t="shared" si="50"/>
      </c>
      <c r="R730" s="51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</row>
    <row r="731" spans="2:42" ht="14.25">
      <c r="B731" s="3">
        <f t="shared" si="47"/>
      </c>
      <c r="G731" s="3"/>
      <c r="K731" s="102">
        <f t="shared" si="48"/>
        <v>0</v>
      </c>
      <c r="M731" s="90">
        <f t="shared" si="49"/>
      </c>
      <c r="P731" s="3"/>
      <c r="Q731" s="3">
        <f t="shared" si="50"/>
      </c>
      <c r="R731" s="51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</row>
    <row r="732" spans="2:42" ht="14.25">
      <c r="B732" s="3">
        <f t="shared" si="47"/>
      </c>
      <c r="G732" s="3"/>
      <c r="K732" s="102">
        <f t="shared" si="48"/>
        <v>0</v>
      </c>
      <c r="M732" s="90">
        <f t="shared" si="49"/>
      </c>
      <c r="P732" s="3"/>
      <c r="Q732" s="3">
        <f t="shared" si="50"/>
      </c>
      <c r="R732" s="51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</row>
    <row r="733" spans="2:42" ht="14.25">
      <c r="B733" s="3">
        <f t="shared" si="47"/>
      </c>
      <c r="G733" s="3"/>
      <c r="K733" s="102">
        <f t="shared" si="48"/>
        <v>0</v>
      </c>
      <c r="M733" s="90">
        <f t="shared" si="49"/>
      </c>
      <c r="P733" s="3"/>
      <c r="Q733" s="3">
        <f t="shared" si="50"/>
      </c>
      <c r="R733" s="51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</row>
    <row r="734" spans="2:42" ht="14.25">
      <c r="B734" s="3">
        <f t="shared" si="47"/>
      </c>
      <c r="G734" s="3"/>
      <c r="K734" s="102">
        <f t="shared" si="48"/>
        <v>0</v>
      </c>
      <c r="M734" s="90">
        <f t="shared" si="49"/>
      </c>
      <c r="P734" s="3"/>
      <c r="Q734" s="3">
        <f t="shared" si="50"/>
      </c>
      <c r="R734" s="51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</row>
    <row r="735" spans="2:42" ht="14.25">
      <c r="B735" s="3">
        <f aca="true" t="shared" si="51" ref="B735:B798">IF(G735&lt;&gt;"",B734+G735,"")</f>
      </c>
      <c r="G735" s="3"/>
      <c r="K735" s="102">
        <f t="shared" si="48"/>
        <v>0</v>
      </c>
      <c r="M735" s="90">
        <f t="shared" si="49"/>
      </c>
      <c r="P735" s="3"/>
      <c r="Q735" s="3">
        <f t="shared" si="50"/>
      </c>
      <c r="R735" s="51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</row>
    <row r="736" spans="2:42" ht="14.25">
      <c r="B736" s="3">
        <f t="shared" si="51"/>
      </c>
      <c r="G736" s="3"/>
      <c r="K736" s="102">
        <f t="shared" si="48"/>
        <v>0</v>
      </c>
      <c r="M736" s="90">
        <f t="shared" si="49"/>
      </c>
      <c r="P736" s="3"/>
      <c r="Q736" s="3">
        <f t="shared" si="50"/>
      </c>
      <c r="R736" s="51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</row>
    <row r="737" spans="2:42" ht="14.25">
      <c r="B737" s="3">
        <f t="shared" si="51"/>
      </c>
      <c r="G737" s="3"/>
      <c r="K737" s="102">
        <f t="shared" si="48"/>
        <v>0</v>
      </c>
      <c r="M737" s="90">
        <f t="shared" si="49"/>
      </c>
      <c r="P737" s="3"/>
      <c r="Q737" s="3">
        <f t="shared" si="50"/>
      </c>
      <c r="R737" s="51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</row>
    <row r="738" spans="2:42" ht="14.25">
      <c r="B738" s="3">
        <f t="shared" si="51"/>
      </c>
      <c r="G738" s="3"/>
      <c r="K738" s="102">
        <f t="shared" si="48"/>
        <v>0</v>
      </c>
      <c r="M738" s="90">
        <f t="shared" si="49"/>
      </c>
      <c r="P738" s="3"/>
      <c r="Q738" s="3">
        <f t="shared" si="50"/>
      </c>
      <c r="R738" s="51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</row>
    <row r="739" spans="2:42" ht="14.25">
      <c r="B739" s="3">
        <f t="shared" si="51"/>
      </c>
      <c r="G739" s="3"/>
      <c r="K739" s="102">
        <f t="shared" si="48"/>
        <v>0</v>
      </c>
      <c r="M739" s="90">
        <f t="shared" si="49"/>
      </c>
      <c r="P739" s="3"/>
      <c r="Q739" s="3">
        <f t="shared" si="50"/>
      </c>
      <c r="R739" s="51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</row>
    <row r="740" spans="2:42" ht="14.25">
      <c r="B740" s="3">
        <f t="shared" si="51"/>
      </c>
      <c r="G740" s="3"/>
      <c r="K740" s="102">
        <f t="shared" si="48"/>
        <v>0</v>
      </c>
      <c r="M740" s="90">
        <f t="shared" si="49"/>
      </c>
      <c r="P740" s="3"/>
      <c r="Q740" s="3">
        <f t="shared" si="50"/>
      </c>
      <c r="R740" s="51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</row>
    <row r="741" spans="2:42" ht="14.25">
      <c r="B741" s="3">
        <f t="shared" si="51"/>
      </c>
      <c r="G741" s="3"/>
      <c r="K741" s="102">
        <f t="shared" si="48"/>
        <v>0</v>
      </c>
      <c r="M741" s="90">
        <f t="shared" si="49"/>
      </c>
      <c r="P741" s="3"/>
      <c r="Q741" s="3">
        <f t="shared" si="50"/>
      </c>
      <c r="R741" s="51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</row>
    <row r="742" spans="2:42" ht="14.25">
      <c r="B742" s="3">
        <f t="shared" si="51"/>
      </c>
      <c r="G742" s="3"/>
      <c r="K742" s="102">
        <f t="shared" si="48"/>
        <v>0</v>
      </c>
      <c r="M742" s="90">
        <f t="shared" si="49"/>
      </c>
      <c r="P742" s="3"/>
      <c r="Q742" s="3">
        <f t="shared" si="50"/>
      </c>
      <c r="R742" s="51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</row>
    <row r="743" spans="2:42" ht="14.25">
      <c r="B743" s="3">
        <f t="shared" si="51"/>
      </c>
      <c r="G743" s="3"/>
      <c r="K743" s="102">
        <f t="shared" si="48"/>
        <v>0</v>
      </c>
      <c r="M743" s="90">
        <f t="shared" si="49"/>
      </c>
      <c r="P743" s="3"/>
      <c r="Q743" s="3">
        <f t="shared" si="50"/>
      </c>
      <c r="R743" s="51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</row>
    <row r="744" spans="2:42" ht="14.25">
      <c r="B744" s="3">
        <f t="shared" si="51"/>
      </c>
      <c r="G744" s="3"/>
      <c r="K744" s="102">
        <f t="shared" si="48"/>
        <v>0</v>
      </c>
      <c r="M744" s="90">
        <f t="shared" si="49"/>
      </c>
      <c r="P744" s="3"/>
      <c r="Q744" s="3">
        <f t="shared" si="50"/>
      </c>
      <c r="R744" s="51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</row>
    <row r="745" spans="2:42" ht="14.25">
      <c r="B745" s="3">
        <f t="shared" si="51"/>
      </c>
      <c r="G745" s="3"/>
      <c r="K745" s="102">
        <f t="shared" si="48"/>
        <v>0</v>
      </c>
      <c r="M745" s="90">
        <f t="shared" si="49"/>
      </c>
      <c r="P745" s="3"/>
      <c r="Q745" s="3">
        <f t="shared" si="50"/>
      </c>
      <c r="R745" s="51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</row>
    <row r="746" spans="2:42" ht="14.25">
      <c r="B746" s="3">
        <f t="shared" si="51"/>
      </c>
      <c r="G746" s="3"/>
      <c r="K746" s="102">
        <f t="shared" si="48"/>
        <v>0</v>
      </c>
      <c r="M746" s="90">
        <f t="shared" si="49"/>
      </c>
      <c r="P746" s="3"/>
      <c r="Q746" s="3">
        <f t="shared" si="50"/>
      </c>
      <c r="R746" s="51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</row>
    <row r="747" spans="2:42" ht="14.25">
      <c r="B747" s="3">
        <f t="shared" si="51"/>
      </c>
      <c r="G747" s="3"/>
      <c r="K747" s="102">
        <f t="shared" si="48"/>
        <v>0</v>
      </c>
      <c r="M747" s="90">
        <f t="shared" si="49"/>
      </c>
      <c r="P747" s="3"/>
      <c r="Q747" s="3">
        <f t="shared" si="50"/>
      </c>
      <c r="R747" s="51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</row>
    <row r="748" spans="2:42" ht="14.25">
      <c r="B748" s="3">
        <f t="shared" si="51"/>
      </c>
      <c r="G748" s="3"/>
      <c r="K748" s="102">
        <f t="shared" si="48"/>
        <v>0</v>
      </c>
      <c r="M748" s="90">
        <f t="shared" si="49"/>
      </c>
      <c r="P748" s="3"/>
      <c r="Q748" s="3">
        <f t="shared" si="50"/>
      </c>
      <c r="R748" s="51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</row>
    <row r="749" spans="2:42" ht="14.25">
      <c r="B749" s="3">
        <f t="shared" si="51"/>
      </c>
      <c r="G749" s="3"/>
      <c r="K749" s="102">
        <f t="shared" si="48"/>
        <v>0</v>
      </c>
      <c r="M749" s="90">
        <f t="shared" si="49"/>
      </c>
      <c r="P749" s="3"/>
      <c r="Q749" s="3">
        <f t="shared" si="50"/>
      </c>
      <c r="R749" s="51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</row>
    <row r="750" spans="2:42" ht="14.25">
      <c r="B750" s="3">
        <f t="shared" si="51"/>
      </c>
      <c r="G750" s="3"/>
      <c r="K750" s="102">
        <f t="shared" si="48"/>
        <v>0</v>
      </c>
      <c r="M750" s="90">
        <f t="shared" si="49"/>
      </c>
      <c r="P750" s="3"/>
      <c r="Q750" s="3">
        <f t="shared" si="50"/>
      </c>
      <c r="R750" s="51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</row>
    <row r="751" spans="2:42" ht="14.25">
      <c r="B751" s="3">
        <f t="shared" si="51"/>
      </c>
      <c r="G751" s="3"/>
      <c r="K751" s="102">
        <f t="shared" si="48"/>
        <v>0</v>
      </c>
      <c r="M751" s="90">
        <f t="shared" si="49"/>
      </c>
      <c r="P751" s="3"/>
      <c r="Q751" s="3">
        <f t="shared" si="50"/>
      </c>
      <c r="R751" s="51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</row>
    <row r="752" spans="2:42" ht="14.25">
      <c r="B752" s="3">
        <f t="shared" si="51"/>
      </c>
      <c r="G752" s="3"/>
      <c r="K752" s="102">
        <f t="shared" si="48"/>
        <v>0</v>
      </c>
      <c r="M752" s="90">
        <f t="shared" si="49"/>
      </c>
      <c r="P752" s="3"/>
      <c r="Q752" s="3">
        <f t="shared" si="50"/>
      </c>
      <c r="R752" s="51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</row>
    <row r="753" spans="2:42" ht="14.25">
      <c r="B753" s="3">
        <f t="shared" si="51"/>
      </c>
      <c r="G753" s="3"/>
      <c r="K753" s="102">
        <f t="shared" si="48"/>
        <v>0</v>
      </c>
      <c r="M753" s="90">
        <f t="shared" si="49"/>
      </c>
      <c r="P753" s="3"/>
      <c r="Q753" s="3">
        <f t="shared" si="50"/>
      </c>
      <c r="R753" s="51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</row>
    <row r="754" spans="2:42" ht="14.25">
      <c r="B754" s="3">
        <f t="shared" si="51"/>
      </c>
      <c r="G754" s="3"/>
      <c r="K754" s="102">
        <f t="shared" si="48"/>
        <v>0</v>
      </c>
      <c r="M754" s="90">
        <f t="shared" si="49"/>
      </c>
      <c r="P754" s="3"/>
      <c r="Q754" s="3">
        <f t="shared" si="50"/>
      </c>
      <c r="R754" s="51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</row>
    <row r="755" spans="2:42" ht="14.25">
      <c r="B755" s="3">
        <f t="shared" si="51"/>
      </c>
      <c r="G755" s="3"/>
      <c r="K755" s="102">
        <f t="shared" si="48"/>
        <v>0</v>
      </c>
      <c r="M755" s="90">
        <f t="shared" si="49"/>
      </c>
      <c r="P755" s="3"/>
      <c r="Q755" s="3">
        <f t="shared" si="50"/>
      </c>
      <c r="R755" s="51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</row>
    <row r="756" spans="2:42" ht="14.25">
      <c r="B756" s="3">
        <f t="shared" si="51"/>
      </c>
      <c r="G756" s="3"/>
      <c r="K756" s="102">
        <f t="shared" si="48"/>
        <v>0</v>
      </c>
      <c r="M756" s="90">
        <f t="shared" si="49"/>
      </c>
      <c r="P756" s="3"/>
      <c r="Q756" s="3">
        <f t="shared" si="50"/>
      </c>
      <c r="R756" s="51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</row>
    <row r="757" spans="2:42" ht="14.25">
      <c r="B757" s="3">
        <f t="shared" si="51"/>
      </c>
      <c r="G757" s="3"/>
      <c r="K757" s="102">
        <f t="shared" si="48"/>
        <v>0</v>
      </c>
      <c r="M757" s="90">
        <f t="shared" si="49"/>
      </c>
      <c r="P757" s="3"/>
      <c r="Q757" s="3">
        <f t="shared" si="50"/>
      </c>
      <c r="R757" s="51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</row>
    <row r="758" spans="2:42" ht="14.25">
      <c r="B758" s="3">
        <f t="shared" si="51"/>
      </c>
      <c r="G758" s="3"/>
      <c r="K758" s="102">
        <f t="shared" si="48"/>
        <v>0</v>
      </c>
      <c r="M758" s="90">
        <f t="shared" si="49"/>
      </c>
      <c r="P758" s="3"/>
      <c r="Q758" s="3">
        <f t="shared" si="50"/>
      </c>
      <c r="R758" s="51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</row>
    <row r="759" spans="2:42" ht="14.25">
      <c r="B759" s="3">
        <f t="shared" si="51"/>
      </c>
      <c r="G759" s="3"/>
      <c r="K759" s="102">
        <f t="shared" si="48"/>
        <v>0</v>
      </c>
      <c r="M759" s="90">
        <f t="shared" si="49"/>
      </c>
      <c r="P759" s="3"/>
      <c r="Q759" s="3">
        <f t="shared" si="50"/>
      </c>
      <c r="R759" s="51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</row>
    <row r="760" spans="2:42" ht="14.25">
      <c r="B760" s="3">
        <f t="shared" si="51"/>
      </c>
      <c r="G760" s="3"/>
      <c r="K760" s="102">
        <f t="shared" si="48"/>
        <v>0</v>
      </c>
      <c r="M760" s="90">
        <f t="shared" si="49"/>
      </c>
      <c r="P760" s="3"/>
      <c r="Q760" s="3">
        <f t="shared" si="50"/>
      </c>
      <c r="R760" s="51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</row>
    <row r="761" spans="2:42" ht="14.25">
      <c r="B761" s="3">
        <f t="shared" si="51"/>
      </c>
      <c r="G761" s="3"/>
      <c r="K761" s="102">
        <f t="shared" si="48"/>
        <v>0</v>
      </c>
      <c r="M761" s="90">
        <f t="shared" si="49"/>
      </c>
      <c r="P761" s="3"/>
      <c r="Q761" s="3">
        <f t="shared" si="50"/>
      </c>
      <c r="R761" s="51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</row>
    <row r="762" spans="2:42" ht="14.25">
      <c r="B762" s="3">
        <f t="shared" si="51"/>
      </c>
      <c r="G762" s="3"/>
      <c r="K762" s="102">
        <f t="shared" si="48"/>
        <v>0</v>
      </c>
      <c r="M762" s="90">
        <f t="shared" si="49"/>
      </c>
      <c r="P762" s="3"/>
      <c r="Q762" s="3">
        <f t="shared" si="50"/>
      </c>
      <c r="R762" s="51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</row>
    <row r="763" spans="2:42" ht="14.25">
      <c r="B763" s="3">
        <f t="shared" si="51"/>
      </c>
      <c r="G763" s="3"/>
      <c r="K763" s="102">
        <f t="shared" si="48"/>
        <v>0</v>
      </c>
      <c r="M763" s="90">
        <f t="shared" si="49"/>
      </c>
      <c r="P763" s="3"/>
      <c r="Q763" s="3">
        <f t="shared" si="50"/>
      </c>
      <c r="R763" s="51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</row>
    <row r="764" spans="2:42" ht="14.25">
      <c r="B764" s="3">
        <f t="shared" si="51"/>
      </c>
      <c r="G764" s="3"/>
      <c r="K764" s="102">
        <f t="shared" si="48"/>
        <v>0</v>
      </c>
      <c r="M764" s="90">
        <f t="shared" si="49"/>
      </c>
      <c r="P764" s="3"/>
      <c r="Q764" s="3">
        <f t="shared" si="50"/>
      </c>
      <c r="R764" s="51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</row>
    <row r="765" spans="2:42" ht="14.25">
      <c r="B765" s="3">
        <f t="shared" si="51"/>
      </c>
      <c r="G765" s="3"/>
      <c r="K765" s="102">
        <f t="shared" si="48"/>
        <v>0</v>
      </c>
      <c r="M765" s="90">
        <f t="shared" si="49"/>
      </c>
      <c r="P765" s="3"/>
      <c r="Q765" s="3">
        <f t="shared" si="50"/>
      </c>
      <c r="R765" s="51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</row>
    <row r="766" spans="2:42" ht="14.25">
      <c r="B766" s="3">
        <f t="shared" si="51"/>
      </c>
      <c r="G766" s="3"/>
      <c r="K766" s="102">
        <f t="shared" si="48"/>
        <v>0</v>
      </c>
      <c r="M766" s="90">
        <f t="shared" si="49"/>
      </c>
      <c r="P766" s="3"/>
      <c r="Q766" s="3">
        <f t="shared" si="50"/>
      </c>
      <c r="R766" s="51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</row>
    <row r="767" spans="2:42" ht="14.25">
      <c r="B767" s="3">
        <f t="shared" si="51"/>
      </c>
      <c r="G767" s="3"/>
      <c r="K767" s="102">
        <f t="shared" si="48"/>
        <v>0</v>
      </c>
      <c r="M767" s="90">
        <f t="shared" si="49"/>
      </c>
      <c r="P767" s="3"/>
      <c r="Q767" s="3">
        <f t="shared" si="50"/>
      </c>
      <c r="R767" s="51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</row>
    <row r="768" spans="2:42" ht="14.25">
      <c r="B768" s="3">
        <f t="shared" si="51"/>
      </c>
      <c r="G768" s="3"/>
      <c r="K768" s="102">
        <f t="shared" si="48"/>
        <v>0</v>
      </c>
      <c r="M768" s="90">
        <f t="shared" si="49"/>
      </c>
      <c r="P768" s="3"/>
      <c r="Q768" s="3">
        <f t="shared" si="50"/>
      </c>
      <c r="R768" s="51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</row>
    <row r="769" spans="2:42" ht="14.25">
      <c r="B769" s="3">
        <f t="shared" si="51"/>
      </c>
      <c r="G769" s="3"/>
      <c r="K769" s="102">
        <f t="shared" si="48"/>
        <v>0</v>
      </c>
      <c r="M769" s="90">
        <f t="shared" si="49"/>
      </c>
      <c r="P769" s="3"/>
      <c r="Q769" s="3">
        <f t="shared" si="50"/>
      </c>
      <c r="R769" s="51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</row>
    <row r="770" spans="2:42" ht="14.25">
      <c r="B770" s="3">
        <f t="shared" si="51"/>
      </c>
      <c r="G770" s="3"/>
      <c r="K770" s="102">
        <f t="shared" si="48"/>
        <v>0</v>
      </c>
      <c r="M770" s="90">
        <f t="shared" si="49"/>
      </c>
      <c r="P770" s="3"/>
      <c r="Q770" s="3">
        <f t="shared" si="50"/>
      </c>
      <c r="R770" s="51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</row>
    <row r="771" spans="2:42" ht="14.25">
      <c r="B771" s="3">
        <f t="shared" si="51"/>
      </c>
      <c r="G771" s="3"/>
      <c r="K771" s="102">
        <f t="shared" si="48"/>
        <v>0</v>
      </c>
      <c r="M771" s="90">
        <f t="shared" si="49"/>
      </c>
      <c r="P771" s="3"/>
      <c r="Q771" s="3">
        <f t="shared" si="50"/>
      </c>
      <c r="R771" s="51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</row>
    <row r="772" spans="2:42" ht="14.25">
      <c r="B772" s="3">
        <f t="shared" si="51"/>
      </c>
      <c r="G772" s="3"/>
      <c r="K772" s="102">
        <f t="shared" si="48"/>
        <v>0</v>
      </c>
      <c r="M772" s="90">
        <f t="shared" si="49"/>
      </c>
      <c r="P772" s="3"/>
      <c r="Q772" s="3">
        <f t="shared" si="50"/>
      </c>
      <c r="R772" s="51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</row>
    <row r="773" spans="2:42" ht="14.25">
      <c r="B773" s="3">
        <f t="shared" si="51"/>
      </c>
      <c r="G773" s="3"/>
      <c r="K773" s="102">
        <f t="shared" si="48"/>
        <v>0</v>
      </c>
      <c r="M773" s="90">
        <f t="shared" si="49"/>
      </c>
      <c r="P773" s="3"/>
      <c r="Q773" s="3">
        <f t="shared" si="50"/>
      </c>
      <c r="R773" s="51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</row>
    <row r="774" spans="2:42" ht="14.25">
      <c r="B774" s="3">
        <f t="shared" si="51"/>
      </c>
      <c r="G774" s="3"/>
      <c r="K774" s="102">
        <f t="shared" si="48"/>
        <v>0</v>
      </c>
      <c r="M774" s="90">
        <f t="shared" si="49"/>
      </c>
      <c r="P774" s="3"/>
      <c r="Q774" s="3">
        <f t="shared" si="50"/>
      </c>
      <c r="R774" s="51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</row>
    <row r="775" spans="2:42" ht="14.25">
      <c r="B775" s="3">
        <f t="shared" si="51"/>
      </c>
      <c r="G775" s="3"/>
      <c r="K775" s="102">
        <f t="shared" si="48"/>
        <v>0</v>
      </c>
      <c r="M775" s="90">
        <f t="shared" si="49"/>
      </c>
      <c r="P775" s="3"/>
      <c r="Q775" s="3">
        <f t="shared" si="50"/>
      </c>
      <c r="R775" s="51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</row>
    <row r="776" spans="2:42" ht="14.25">
      <c r="B776" s="3">
        <f t="shared" si="51"/>
      </c>
      <c r="G776" s="3"/>
      <c r="K776" s="102">
        <f t="shared" si="48"/>
        <v>0</v>
      </c>
      <c r="M776" s="90">
        <f t="shared" si="49"/>
      </c>
      <c r="P776" s="3"/>
      <c r="Q776" s="3">
        <f t="shared" si="50"/>
      </c>
      <c r="R776" s="51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</row>
    <row r="777" spans="2:42" ht="14.25">
      <c r="B777" s="3">
        <f t="shared" si="51"/>
      </c>
      <c r="G777" s="3"/>
      <c r="K777" s="102">
        <f t="shared" si="48"/>
        <v>0</v>
      </c>
      <c r="M777" s="90">
        <f t="shared" si="49"/>
      </c>
      <c r="P777" s="3"/>
      <c r="Q777" s="3">
        <f t="shared" si="50"/>
      </c>
      <c r="R777" s="51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</row>
    <row r="778" spans="2:42" ht="14.25">
      <c r="B778" s="3">
        <f t="shared" si="51"/>
      </c>
      <c r="G778" s="3"/>
      <c r="K778" s="102">
        <f t="shared" si="48"/>
        <v>0</v>
      </c>
      <c r="M778" s="90">
        <f t="shared" si="49"/>
      </c>
      <c r="P778" s="3"/>
      <c r="Q778" s="3">
        <f t="shared" si="50"/>
      </c>
      <c r="R778" s="51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</row>
    <row r="779" spans="2:42" ht="14.25">
      <c r="B779" s="3">
        <f t="shared" si="51"/>
      </c>
      <c r="G779" s="3"/>
      <c r="K779" s="102">
        <f t="shared" si="48"/>
        <v>0</v>
      </c>
      <c r="M779" s="90">
        <f t="shared" si="49"/>
      </c>
      <c r="P779" s="3"/>
      <c r="Q779" s="3">
        <f t="shared" si="50"/>
      </c>
      <c r="R779" s="51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</row>
    <row r="780" spans="2:42" ht="14.25">
      <c r="B780" s="3">
        <f t="shared" si="51"/>
      </c>
      <c r="G780" s="3"/>
      <c r="K780" s="102">
        <f t="shared" si="48"/>
        <v>0</v>
      </c>
      <c r="M780" s="90">
        <f t="shared" si="49"/>
      </c>
      <c r="P780" s="3"/>
      <c r="Q780" s="3">
        <f t="shared" si="50"/>
      </c>
      <c r="R780" s="51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</row>
    <row r="781" spans="2:42" ht="14.25">
      <c r="B781" s="3">
        <f t="shared" si="51"/>
      </c>
      <c r="G781" s="3"/>
      <c r="K781" s="102">
        <f t="shared" si="48"/>
        <v>0</v>
      </c>
      <c r="M781" s="90">
        <f t="shared" si="49"/>
      </c>
      <c r="P781" s="3"/>
      <c r="Q781" s="3">
        <f t="shared" si="50"/>
      </c>
      <c r="R781" s="51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</row>
    <row r="782" spans="2:42" ht="14.25">
      <c r="B782" s="3">
        <f t="shared" si="51"/>
      </c>
      <c r="G782" s="3"/>
      <c r="K782" s="102">
        <f t="shared" si="48"/>
        <v>0</v>
      </c>
      <c r="M782" s="90">
        <f t="shared" si="49"/>
      </c>
      <c r="P782" s="3"/>
      <c r="Q782" s="3">
        <f t="shared" si="50"/>
      </c>
      <c r="R782" s="51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</row>
    <row r="783" spans="2:42" ht="14.25">
      <c r="B783" s="3">
        <f t="shared" si="51"/>
      </c>
      <c r="G783" s="3"/>
      <c r="K783" s="102">
        <f t="shared" si="48"/>
        <v>0</v>
      </c>
      <c r="M783" s="90">
        <f t="shared" si="49"/>
      </c>
      <c r="P783" s="3"/>
      <c r="Q783" s="3">
        <f t="shared" si="50"/>
      </c>
      <c r="R783" s="51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</row>
    <row r="784" spans="2:42" ht="14.25">
      <c r="B784" s="3">
        <f t="shared" si="51"/>
      </c>
      <c r="G784" s="3"/>
      <c r="K784" s="102">
        <f t="shared" si="48"/>
        <v>0</v>
      </c>
      <c r="M784" s="90">
        <f t="shared" si="49"/>
      </c>
      <c r="P784" s="3"/>
      <c r="Q784" s="3">
        <f t="shared" si="50"/>
      </c>
      <c r="R784" s="51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</row>
    <row r="785" spans="2:42" ht="14.25">
      <c r="B785" s="3">
        <f t="shared" si="51"/>
      </c>
      <c r="G785" s="3"/>
      <c r="K785" s="102">
        <f t="shared" si="48"/>
        <v>0</v>
      </c>
      <c r="M785" s="90">
        <f t="shared" si="49"/>
      </c>
      <c r="P785" s="3"/>
      <c r="Q785" s="3">
        <f t="shared" si="50"/>
      </c>
      <c r="R785" s="51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</row>
    <row r="786" spans="2:42" ht="14.25">
      <c r="B786" s="3">
        <f t="shared" si="51"/>
      </c>
      <c r="G786" s="3"/>
      <c r="K786" s="102">
        <f t="shared" si="48"/>
        <v>0</v>
      </c>
      <c r="M786" s="90">
        <f t="shared" si="49"/>
      </c>
      <c r="P786" s="3"/>
      <c r="Q786" s="3">
        <f t="shared" si="50"/>
      </c>
      <c r="R786" s="51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</row>
    <row r="787" spans="2:42" ht="14.25">
      <c r="B787" s="3">
        <f t="shared" si="51"/>
      </c>
      <c r="G787" s="3"/>
      <c r="K787" s="102">
        <f t="shared" si="48"/>
        <v>0</v>
      </c>
      <c r="M787" s="90">
        <f t="shared" si="49"/>
      </c>
      <c r="P787" s="3"/>
      <c r="Q787" s="3">
        <f t="shared" si="50"/>
      </c>
      <c r="R787" s="51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</row>
    <row r="788" spans="2:42" ht="14.25">
      <c r="B788" s="3">
        <f t="shared" si="51"/>
      </c>
      <c r="G788" s="3"/>
      <c r="K788" s="102">
        <f aca="true" t="shared" si="52" ref="K788:K851">IF(OR(G788&lt;0,I788&gt;0),ROUND(G788/(1+I788%),2),ROUND(G788/(1+J788%),2))</f>
        <v>0</v>
      </c>
      <c r="M788" s="90">
        <f aca="true" t="shared" si="53" ref="M788:M851">IF($H788=8000,$K788,"")</f>
      </c>
      <c r="P788" s="3"/>
      <c r="Q788" s="3">
        <f aca="true" t="shared" si="54" ref="Q788:Q851">IF($H788=8001,$K788,"")</f>
      </c>
      <c r="R788" s="51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</row>
    <row r="789" spans="2:42" ht="14.25">
      <c r="B789" s="3">
        <f t="shared" si="51"/>
      </c>
      <c r="G789" s="3"/>
      <c r="K789" s="102">
        <f t="shared" si="52"/>
        <v>0</v>
      </c>
      <c r="M789" s="90">
        <f t="shared" si="53"/>
      </c>
      <c r="P789" s="3"/>
      <c r="Q789" s="3">
        <f t="shared" si="54"/>
      </c>
      <c r="R789" s="51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</row>
    <row r="790" spans="2:42" ht="14.25">
      <c r="B790" s="3">
        <f t="shared" si="51"/>
      </c>
      <c r="G790" s="3"/>
      <c r="K790" s="102">
        <f t="shared" si="52"/>
        <v>0</v>
      </c>
      <c r="M790" s="90">
        <f t="shared" si="53"/>
      </c>
      <c r="P790" s="3"/>
      <c r="Q790" s="3">
        <f t="shared" si="54"/>
      </c>
      <c r="R790" s="51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</row>
    <row r="791" spans="2:42" ht="14.25">
      <c r="B791" s="3">
        <f t="shared" si="51"/>
      </c>
      <c r="G791" s="3"/>
      <c r="K791" s="102">
        <f t="shared" si="52"/>
        <v>0</v>
      </c>
      <c r="M791" s="90">
        <f t="shared" si="53"/>
      </c>
      <c r="P791" s="3"/>
      <c r="Q791" s="3">
        <f t="shared" si="54"/>
      </c>
      <c r="R791" s="51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</row>
    <row r="792" spans="2:42" ht="14.25">
      <c r="B792" s="3">
        <f t="shared" si="51"/>
      </c>
      <c r="G792" s="3"/>
      <c r="K792" s="102">
        <f t="shared" si="52"/>
        <v>0</v>
      </c>
      <c r="M792" s="90">
        <f t="shared" si="53"/>
      </c>
      <c r="P792" s="3"/>
      <c r="Q792" s="3">
        <f t="shared" si="54"/>
      </c>
      <c r="R792" s="51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</row>
    <row r="793" spans="2:42" ht="14.25">
      <c r="B793" s="3">
        <f t="shared" si="51"/>
      </c>
      <c r="G793" s="3"/>
      <c r="K793" s="102">
        <f t="shared" si="52"/>
        <v>0</v>
      </c>
      <c r="M793" s="90">
        <f t="shared" si="53"/>
      </c>
      <c r="P793" s="3"/>
      <c r="Q793" s="3">
        <f t="shared" si="54"/>
      </c>
      <c r="R793" s="51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</row>
    <row r="794" spans="2:42" ht="14.25">
      <c r="B794" s="3">
        <f t="shared" si="51"/>
      </c>
      <c r="G794" s="3"/>
      <c r="K794" s="102">
        <f t="shared" si="52"/>
        <v>0</v>
      </c>
      <c r="M794" s="90">
        <f t="shared" si="53"/>
      </c>
      <c r="P794" s="3"/>
      <c r="Q794" s="3">
        <f t="shared" si="54"/>
      </c>
      <c r="R794" s="51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</row>
    <row r="795" spans="2:42" ht="14.25">
      <c r="B795" s="3">
        <f t="shared" si="51"/>
      </c>
      <c r="G795" s="3"/>
      <c r="K795" s="102">
        <f t="shared" si="52"/>
        <v>0</v>
      </c>
      <c r="M795" s="90">
        <f t="shared" si="53"/>
      </c>
      <c r="P795" s="3"/>
      <c r="Q795" s="3">
        <f t="shared" si="54"/>
      </c>
      <c r="R795" s="51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</row>
    <row r="796" spans="2:42" ht="14.25">
      <c r="B796" s="3">
        <f t="shared" si="51"/>
      </c>
      <c r="G796" s="3"/>
      <c r="K796" s="102">
        <f t="shared" si="52"/>
        <v>0</v>
      </c>
      <c r="M796" s="90">
        <f t="shared" si="53"/>
      </c>
      <c r="P796" s="3"/>
      <c r="Q796" s="3">
        <f t="shared" si="54"/>
      </c>
      <c r="R796" s="51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</row>
    <row r="797" spans="2:42" ht="14.25">
      <c r="B797" s="3">
        <f t="shared" si="51"/>
      </c>
      <c r="G797" s="3"/>
      <c r="K797" s="102">
        <f t="shared" si="52"/>
        <v>0</v>
      </c>
      <c r="M797" s="90">
        <f t="shared" si="53"/>
      </c>
      <c r="P797" s="3"/>
      <c r="Q797" s="3">
        <f t="shared" si="54"/>
      </c>
      <c r="R797" s="51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</row>
    <row r="798" spans="2:42" ht="14.25">
      <c r="B798" s="3">
        <f t="shared" si="51"/>
      </c>
      <c r="G798" s="3"/>
      <c r="K798" s="102">
        <f t="shared" si="52"/>
        <v>0</v>
      </c>
      <c r="M798" s="90">
        <f t="shared" si="53"/>
      </c>
      <c r="P798" s="3"/>
      <c r="Q798" s="3">
        <f t="shared" si="54"/>
      </c>
      <c r="R798" s="51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</row>
    <row r="799" spans="2:42" ht="14.25">
      <c r="B799" s="3">
        <f aca="true" t="shared" si="55" ref="B799:B862">IF(G799&lt;&gt;"",B798+G799,"")</f>
      </c>
      <c r="G799" s="3"/>
      <c r="K799" s="102">
        <f t="shared" si="52"/>
        <v>0</v>
      </c>
      <c r="M799" s="90">
        <f t="shared" si="53"/>
      </c>
      <c r="P799" s="3"/>
      <c r="Q799" s="3">
        <f t="shared" si="54"/>
      </c>
      <c r="R799" s="51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</row>
    <row r="800" spans="2:42" ht="14.25">
      <c r="B800" s="3">
        <f t="shared" si="55"/>
      </c>
      <c r="G800" s="3"/>
      <c r="K800" s="102">
        <f t="shared" si="52"/>
        <v>0</v>
      </c>
      <c r="M800" s="90">
        <f t="shared" si="53"/>
      </c>
      <c r="P800" s="3"/>
      <c r="Q800" s="3">
        <f t="shared" si="54"/>
      </c>
      <c r="R800" s="51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</row>
    <row r="801" spans="2:42" ht="14.25">
      <c r="B801" s="3">
        <f t="shared" si="55"/>
      </c>
      <c r="G801" s="3"/>
      <c r="K801" s="102">
        <f t="shared" si="52"/>
        <v>0</v>
      </c>
      <c r="M801" s="90">
        <f t="shared" si="53"/>
      </c>
      <c r="P801" s="3"/>
      <c r="Q801" s="3">
        <f t="shared" si="54"/>
      </c>
      <c r="R801" s="51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</row>
    <row r="802" spans="2:42" ht="14.25">
      <c r="B802" s="3">
        <f t="shared" si="55"/>
      </c>
      <c r="G802" s="3"/>
      <c r="K802" s="102">
        <f t="shared" si="52"/>
        <v>0</v>
      </c>
      <c r="M802" s="90">
        <f t="shared" si="53"/>
      </c>
      <c r="P802" s="3"/>
      <c r="Q802" s="3">
        <f t="shared" si="54"/>
      </c>
      <c r="R802" s="51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</row>
    <row r="803" spans="2:42" ht="14.25">
      <c r="B803" s="3">
        <f t="shared" si="55"/>
      </c>
      <c r="G803" s="3"/>
      <c r="K803" s="102">
        <f t="shared" si="52"/>
        <v>0</v>
      </c>
      <c r="M803" s="90">
        <f t="shared" si="53"/>
      </c>
      <c r="P803" s="3"/>
      <c r="Q803" s="3">
        <f t="shared" si="54"/>
      </c>
      <c r="R803" s="51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</row>
    <row r="804" spans="2:42" ht="14.25">
      <c r="B804" s="3">
        <f t="shared" si="55"/>
      </c>
      <c r="G804" s="3"/>
      <c r="K804" s="102">
        <f t="shared" si="52"/>
        <v>0</v>
      </c>
      <c r="M804" s="90">
        <f t="shared" si="53"/>
      </c>
      <c r="P804" s="3"/>
      <c r="Q804" s="3">
        <f t="shared" si="54"/>
      </c>
      <c r="R804" s="51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</row>
    <row r="805" spans="2:42" ht="14.25">
      <c r="B805" s="3">
        <f t="shared" si="55"/>
      </c>
      <c r="G805" s="3"/>
      <c r="K805" s="102">
        <f t="shared" si="52"/>
        <v>0</v>
      </c>
      <c r="M805" s="90">
        <f t="shared" si="53"/>
      </c>
      <c r="P805" s="3"/>
      <c r="Q805" s="3">
        <f t="shared" si="54"/>
      </c>
      <c r="R805" s="51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</row>
    <row r="806" spans="2:42" ht="14.25">
      <c r="B806" s="3">
        <f t="shared" si="55"/>
      </c>
      <c r="G806" s="3"/>
      <c r="K806" s="102">
        <f t="shared" si="52"/>
        <v>0</v>
      </c>
      <c r="M806" s="90">
        <f t="shared" si="53"/>
      </c>
      <c r="P806" s="3"/>
      <c r="Q806" s="3">
        <f t="shared" si="54"/>
      </c>
      <c r="R806" s="51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</row>
    <row r="807" spans="2:42" ht="14.25">
      <c r="B807" s="3">
        <f t="shared" si="55"/>
      </c>
      <c r="G807" s="3"/>
      <c r="K807" s="102">
        <f t="shared" si="52"/>
        <v>0</v>
      </c>
      <c r="M807" s="90">
        <f t="shared" si="53"/>
      </c>
      <c r="P807" s="3"/>
      <c r="Q807" s="3">
        <f t="shared" si="54"/>
      </c>
      <c r="R807" s="51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</row>
    <row r="808" spans="2:42" ht="14.25">
      <c r="B808" s="3">
        <f t="shared" si="55"/>
      </c>
      <c r="G808" s="3"/>
      <c r="K808" s="102">
        <f t="shared" si="52"/>
        <v>0</v>
      </c>
      <c r="M808" s="90">
        <f t="shared" si="53"/>
      </c>
      <c r="P808" s="3"/>
      <c r="Q808" s="3">
        <f t="shared" si="54"/>
      </c>
      <c r="R808" s="51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</row>
    <row r="809" spans="2:42" ht="14.25">
      <c r="B809" s="3">
        <f t="shared" si="55"/>
      </c>
      <c r="G809" s="3"/>
      <c r="K809" s="102">
        <f t="shared" si="52"/>
        <v>0</v>
      </c>
      <c r="M809" s="90">
        <f t="shared" si="53"/>
      </c>
      <c r="P809" s="3"/>
      <c r="Q809" s="3">
        <f t="shared" si="54"/>
      </c>
      <c r="R809" s="51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</row>
    <row r="810" spans="2:42" ht="14.25">
      <c r="B810" s="3">
        <f t="shared" si="55"/>
      </c>
      <c r="G810" s="3"/>
      <c r="K810" s="102">
        <f t="shared" si="52"/>
        <v>0</v>
      </c>
      <c r="M810" s="90">
        <f t="shared" si="53"/>
      </c>
      <c r="P810" s="3"/>
      <c r="Q810" s="3">
        <f t="shared" si="54"/>
      </c>
      <c r="R810" s="51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</row>
    <row r="811" spans="2:42" ht="14.25">
      <c r="B811" s="3">
        <f t="shared" si="55"/>
      </c>
      <c r="G811" s="3"/>
      <c r="K811" s="102">
        <f t="shared" si="52"/>
        <v>0</v>
      </c>
      <c r="M811" s="90">
        <f t="shared" si="53"/>
      </c>
      <c r="P811" s="3"/>
      <c r="Q811" s="3">
        <f t="shared" si="54"/>
      </c>
      <c r="R811" s="51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</row>
    <row r="812" spans="2:42" ht="14.25">
      <c r="B812" s="3">
        <f t="shared" si="55"/>
      </c>
      <c r="G812" s="3"/>
      <c r="K812" s="102">
        <f t="shared" si="52"/>
        <v>0</v>
      </c>
      <c r="M812" s="90">
        <f t="shared" si="53"/>
      </c>
      <c r="P812" s="3"/>
      <c r="Q812" s="3">
        <f t="shared" si="54"/>
      </c>
      <c r="R812" s="51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</row>
    <row r="813" spans="2:42" ht="14.25">
      <c r="B813" s="3">
        <f t="shared" si="55"/>
      </c>
      <c r="G813" s="3"/>
      <c r="K813" s="102">
        <f t="shared" si="52"/>
        <v>0</v>
      </c>
      <c r="M813" s="90">
        <f t="shared" si="53"/>
      </c>
      <c r="P813" s="3"/>
      <c r="Q813" s="3">
        <f t="shared" si="54"/>
      </c>
      <c r="R813" s="51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</row>
    <row r="814" spans="2:42" ht="14.25">
      <c r="B814" s="3">
        <f t="shared" si="55"/>
      </c>
      <c r="G814" s="3"/>
      <c r="K814" s="102">
        <f t="shared" si="52"/>
        <v>0</v>
      </c>
      <c r="M814" s="90">
        <f t="shared" si="53"/>
      </c>
      <c r="P814" s="3"/>
      <c r="Q814" s="3">
        <f t="shared" si="54"/>
      </c>
      <c r="R814" s="51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</row>
    <row r="815" spans="2:42" ht="14.25">
      <c r="B815" s="3">
        <f t="shared" si="55"/>
      </c>
      <c r="G815" s="3"/>
      <c r="K815" s="102">
        <f t="shared" si="52"/>
        <v>0</v>
      </c>
      <c r="M815" s="90">
        <f t="shared" si="53"/>
      </c>
      <c r="P815" s="3"/>
      <c r="Q815" s="3">
        <f t="shared" si="54"/>
      </c>
      <c r="R815" s="51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</row>
    <row r="816" spans="2:42" ht="14.25">
      <c r="B816" s="3">
        <f t="shared" si="55"/>
      </c>
      <c r="G816" s="3"/>
      <c r="K816" s="102">
        <f t="shared" si="52"/>
        <v>0</v>
      </c>
      <c r="M816" s="90">
        <f t="shared" si="53"/>
      </c>
      <c r="P816" s="3"/>
      <c r="Q816" s="3">
        <f t="shared" si="54"/>
      </c>
      <c r="R816" s="51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</row>
    <row r="817" spans="2:42" ht="14.25">
      <c r="B817" s="3">
        <f t="shared" si="55"/>
      </c>
      <c r="G817" s="3"/>
      <c r="K817" s="102">
        <f t="shared" si="52"/>
        <v>0</v>
      </c>
      <c r="M817" s="90">
        <f t="shared" si="53"/>
      </c>
      <c r="P817" s="3"/>
      <c r="Q817" s="3">
        <f t="shared" si="54"/>
      </c>
      <c r="R817" s="51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</row>
    <row r="818" spans="2:42" ht="14.25">
      <c r="B818" s="3">
        <f t="shared" si="55"/>
      </c>
      <c r="G818" s="3"/>
      <c r="K818" s="102">
        <f t="shared" si="52"/>
        <v>0</v>
      </c>
      <c r="M818" s="90">
        <f t="shared" si="53"/>
      </c>
      <c r="P818" s="3"/>
      <c r="Q818" s="3">
        <f t="shared" si="54"/>
      </c>
      <c r="R818" s="51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</row>
    <row r="819" spans="2:42" ht="14.25">
      <c r="B819" s="3">
        <f t="shared" si="55"/>
      </c>
      <c r="G819" s="3"/>
      <c r="K819" s="102">
        <f t="shared" si="52"/>
        <v>0</v>
      </c>
      <c r="M819" s="90">
        <f t="shared" si="53"/>
      </c>
      <c r="P819" s="3"/>
      <c r="Q819" s="3">
        <f t="shared" si="54"/>
      </c>
      <c r="R819" s="51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</row>
    <row r="820" spans="2:42" ht="14.25">
      <c r="B820" s="3">
        <f t="shared" si="55"/>
      </c>
      <c r="G820" s="3"/>
      <c r="K820" s="102">
        <f t="shared" si="52"/>
        <v>0</v>
      </c>
      <c r="M820" s="90">
        <f t="shared" si="53"/>
      </c>
      <c r="P820" s="3"/>
      <c r="Q820" s="3">
        <f t="shared" si="54"/>
      </c>
      <c r="R820" s="51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</row>
    <row r="821" spans="2:42" ht="14.25">
      <c r="B821" s="3">
        <f t="shared" si="55"/>
      </c>
      <c r="G821" s="3"/>
      <c r="K821" s="102">
        <f t="shared" si="52"/>
        <v>0</v>
      </c>
      <c r="M821" s="90">
        <f t="shared" si="53"/>
      </c>
      <c r="P821" s="3"/>
      <c r="Q821" s="3">
        <f t="shared" si="54"/>
      </c>
      <c r="R821" s="51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</row>
    <row r="822" spans="2:42" ht="14.25">
      <c r="B822" s="3">
        <f t="shared" si="55"/>
      </c>
      <c r="G822" s="3"/>
      <c r="K822" s="102">
        <f t="shared" si="52"/>
        <v>0</v>
      </c>
      <c r="M822" s="90">
        <f t="shared" si="53"/>
      </c>
      <c r="P822" s="3"/>
      <c r="Q822" s="3">
        <f t="shared" si="54"/>
      </c>
      <c r="R822" s="51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</row>
    <row r="823" spans="2:42" ht="14.25">
      <c r="B823" s="3">
        <f t="shared" si="55"/>
      </c>
      <c r="G823" s="3"/>
      <c r="K823" s="102">
        <f t="shared" si="52"/>
        <v>0</v>
      </c>
      <c r="M823" s="90">
        <f t="shared" si="53"/>
      </c>
      <c r="P823" s="3"/>
      <c r="Q823" s="3">
        <f t="shared" si="54"/>
      </c>
      <c r="R823" s="51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</row>
    <row r="824" spans="2:42" ht="14.25">
      <c r="B824" s="3">
        <f t="shared" si="55"/>
      </c>
      <c r="G824" s="3"/>
      <c r="K824" s="102">
        <f t="shared" si="52"/>
        <v>0</v>
      </c>
      <c r="M824" s="90">
        <f t="shared" si="53"/>
      </c>
      <c r="P824" s="3"/>
      <c r="Q824" s="3">
        <f t="shared" si="54"/>
      </c>
      <c r="R824" s="51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</row>
    <row r="825" spans="2:42" ht="14.25">
      <c r="B825" s="3">
        <f t="shared" si="55"/>
      </c>
      <c r="G825" s="3"/>
      <c r="K825" s="102">
        <f t="shared" si="52"/>
        <v>0</v>
      </c>
      <c r="M825" s="90">
        <f t="shared" si="53"/>
      </c>
      <c r="P825" s="3"/>
      <c r="Q825" s="3">
        <f t="shared" si="54"/>
      </c>
      <c r="R825" s="51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</row>
    <row r="826" spans="2:42" ht="14.25">
      <c r="B826" s="3">
        <f t="shared" si="55"/>
      </c>
      <c r="G826" s="3"/>
      <c r="K826" s="102">
        <f t="shared" si="52"/>
        <v>0</v>
      </c>
      <c r="M826" s="90">
        <f t="shared" si="53"/>
      </c>
      <c r="P826" s="3"/>
      <c r="Q826" s="3">
        <f t="shared" si="54"/>
      </c>
      <c r="R826" s="51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</row>
    <row r="827" spans="2:42" ht="14.25">
      <c r="B827" s="3">
        <f t="shared" si="55"/>
      </c>
      <c r="G827" s="3"/>
      <c r="K827" s="102">
        <f t="shared" si="52"/>
        <v>0</v>
      </c>
      <c r="M827" s="90">
        <f t="shared" si="53"/>
      </c>
      <c r="P827" s="3"/>
      <c r="Q827" s="3">
        <f t="shared" si="54"/>
      </c>
      <c r="R827" s="51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</row>
    <row r="828" spans="2:42" ht="14.25">
      <c r="B828" s="3">
        <f t="shared" si="55"/>
      </c>
      <c r="G828" s="3"/>
      <c r="K828" s="102">
        <f t="shared" si="52"/>
        <v>0</v>
      </c>
      <c r="M828" s="90">
        <f t="shared" si="53"/>
      </c>
      <c r="P828" s="3"/>
      <c r="Q828" s="3">
        <f t="shared" si="54"/>
      </c>
      <c r="R828" s="51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</row>
    <row r="829" spans="2:42" ht="14.25">
      <c r="B829" s="3">
        <f t="shared" si="55"/>
      </c>
      <c r="G829" s="3"/>
      <c r="K829" s="102">
        <f t="shared" si="52"/>
        <v>0</v>
      </c>
      <c r="M829" s="90">
        <f t="shared" si="53"/>
      </c>
      <c r="P829" s="3"/>
      <c r="Q829" s="3">
        <f t="shared" si="54"/>
      </c>
      <c r="R829" s="51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</row>
    <row r="830" spans="2:42" ht="14.25">
      <c r="B830" s="3">
        <f t="shared" si="55"/>
      </c>
      <c r="G830" s="3"/>
      <c r="K830" s="102">
        <f t="shared" si="52"/>
        <v>0</v>
      </c>
      <c r="M830" s="90">
        <f t="shared" si="53"/>
      </c>
      <c r="P830" s="3"/>
      <c r="Q830" s="3">
        <f t="shared" si="54"/>
      </c>
      <c r="R830" s="51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</row>
    <row r="831" spans="2:42" ht="14.25">
      <c r="B831" s="3">
        <f t="shared" si="55"/>
      </c>
      <c r="G831" s="3"/>
      <c r="K831" s="102">
        <f t="shared" si="52"/>
        <v>0</v>
      </c>
      <c r="M831" s="90">
        <f t="shared" si="53"/>
      </c>
      <c r="P831" s="3"/>
      <c r="Q831" s="3">
        <f t="shared" si="54"/>
      </c>
      <c r="R831" s="51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</row>
    <row r="832" spans="2:42" ht="14.25">
      <c r="B832" s="3">
        <f t="shared" si="55"/>
      </c>
      <c r="G832" s="3"/>
      <c r="K832" s="102">
        <f t="shared" si="52"/>
        <v>0</v>
      </c>
      <c r="M832" s="90">
        <f t="shared" si="53"/>
      </c>
      <c r="P832" s="3"/>
      <c r="Q832" s="3">
        <f t="shared" si="54"/>
      </c>
      <c r="R832" s="51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</row>
    <row r="833" spans="2:42" ht="14.25">
      <c r="B833" s="3">
        <f t="shared" si="55"/>
      </c>
      <c r="G833" s="3"/>
      <c r="K833" s="102">
        <f t="shared" si="52"/>
        <v>0</v>
      </c>
      <c r="M833" s="90">
        <f t="shared" si="53"/>
      </c>
      <c r="P833" s="3"/>
      <c r="Q833" s="3">
        <f t="shared" si="54"/>
      </c>
      <c r="R833" s="51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</row>
    <row r="834" spans="2:42" ht="14.25">
      <c r="B834" s="3">
        <f t="shared" si="55"/>
      </c>
      <c r="G834" s="3"/>
      <c r="K834" s="102">
        <f t="shared" si="52"/>
        <v>0</v>
      </c>
      <c r="M834" s="90">
        <f t="shared" si="53"/>
      </c>
      <c r="P834" s="3"/>
      <c r="Q834" s="3">
        <f t="shared" si="54"/>
      </c>
      <c r="R834" s="51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</row>
    <row r="835" spans="2:42" ht="14.25">
      <c r="B835" s="3">
        <f t="shared" si="55"/>
      </c>
      <c r="G835" s="3"/>
      <c r="K835" s="102">
        <f t="shared" si="52"/>
        <v>0</v>
      </c>
      <c r="M835" s="90">
        <f t="shared" si="53"/>
      </c>
      <c r="P835" s="3"/>
      <c r="Q835" s="3">
        <f t="shared" si="54"/>
      </c>
      <c r="R835" s="51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</row>
    <row r="836" spans="2:42" ht="14.25">
      <c r="B836" s="3">
        <f t="shared" si="55"/>
      </c>
      <c r="G836" s="3"/>
      <c r="K836" s="102">
        <f t="shared" si="52"/>
        <v>0</v>
      </c>
      <c r="M836" s="90">
        <f t="shared" si="53"/>
      </c>
      <c r="P836" s="3"/>
      <c r="Q836" s="3">
        <f t="shared" si="54"/>
      </c>
      <c r="R836" s="51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</row>
    <row r="837" spans="2:42" ht="14.25">
      <c r="B837" s="3">
        <f t="shared" si="55"/>
      </c>
      <c r="G837" s="3"/>
      <c r="K837" s="102">
        <f t="shared" si="52"/>
        <v>0</v>
      </c>
      <c r="M837" s="90">
        <f t="shared" si="53"/>
      </c>
      <c r="P837" s="3"/>
      <c r="Q837" s="3">
        <f t="shared" si="54"/>
      </c>
      <c r="R837" s="51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</row>
    <row r="838" spans="2:42" ht="14.25">
      <c r="B838" s="3">
        <f t="shared" si="55"/>
      </c>
      <c r="G838" s="3"/>
      <c r="K838" s="102">
        <f t="shared" si="52"/>
        <v>0</v>
      </c>
      <c r="M838" s="90">
        <f t="shared" si="53"/>
      </c>
      <c r="P838" s="3"/>
      <c r="Q838" s="3">
        <f t="shared" si="54"/>
      </c>
      <c r="R838" s="51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</row>
    <row r="839" spans="2:42" ht="14.25">
      <c r="B839" s="3">
        <f t="shared" si="55"/>
      </c>
      <c r="G839" s="3"/>
      <c r="K839" s="102">
        <f t="shared" si="52"/>
        <v>0</v>
      </c>
      <c r="M839" s="90">
        <f t="shared" si="53"/>
      </c>
      <c r="P839" s="3"/>
      <c r="Q839" s="3">
        <f t="shared" si="54"/>
      </c>
      <c r="R839" s="51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</row>
    <row r="840" spans="2:42" ht="14.25">
      <c r="B840" s="3">
        <f t="shared" si="55"/>
      </c>
      <c r="G840" s="3"/>
      <c r="K840" s="102">
        <f t="shared" si="52"/>
        <v>0</v>
      </c>
      <c r="M840" s="90">
        <f t="shared" si="53"/>
      </c>
      <c r="P840" s="3"/>
      <c r="Q840" s="3">
        <f t="shared" si="54"/>
      </c>
      <c r="R840" s="51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</row>
    <row r="841" spans="2:42" ht="14.25">
      <c r="B841" s="3">
        <f t="shared" si="55"/>
      </c>
      <c r="G841" s="3"/>
      <c r="K841" s="102">
        <f t="shared" si="52"/>
        <v>0</v>
      </c>
      <c r="M841" s="90">
        <f t="shared" si="53"/>
      </c>
      <c r="P841" s="3"/>
      <c r="Q841" s="3">
        <f t="shared" si="54"/>
      </c>
      <c r="R841" s="51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</row>
    <row r="842" spans="2:42" ht="14.25">
      <c r="B842" s="3">
        <f t="shared" si="55"/>
      </c>
      <c r="G842" s="3"/>
      <c r="K842" s="102">
        <f t="shared" si="52"/>
        <v>0</v>
      </c>
      <c r="M842" s="90">
        <f t="shared" si="53"/>
      </c>
      <c r="P842" s="3"/>
      <c r="Q842" s="3">
        <f t="shared" si="54"/>
      </c>
      <c r="R842" s="51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</row>
    <row r="843" spans="2:42" ht="14.25">
      <c r="B843" s="3">
        <f t="shared" si="55"/>
      </c>
      <c r="G843" s="3"/>
      <c r="K843" s="102">
        <f t="shared" si="52"/>
        <v>0</v>
      </c>
      <c r="M843" s="90">
        <f t="shared" si="53"/>
      </c>
      <c r="P843" s="3"/>
      <c r="Q843" s="3">
        <f t="shared" si="54"/>
      </c>
      <c r="R843" s="51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</row>
    <row r="844" spans="2:42" ht="14.25">
      <c r="B844" s="3">
        <f t="shared" si="55"/>
      </c>
      <c r="G844" s="3"/>
      <c r="K844" s="102">
        <f t="shared" si="52"/>
        <v>0</v>
      </c>
      <c r="M844" s="90">
        <f t="shared" si="53"/>
      </c>
      <c r="P844" s="3"/>
      <c r="Q844" s="3">
        <f t="shared" si="54"/>
      </c>
      <c r="R844" s="51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</row>
    <row r="845" spans="2:42" ht="14.25">
      <c r="B845" s="3">
        <f t="shared" si="55"/>
      </c>
      <c r="G845" s="3"/>
      <c r="K845" s="102">
        <f t="shared" si="52"/>
        <v>0</v>
      </c>
      <c r="M845" s="90">
        <f t="shared" si="53"/>
      </c>
      <c r="P845" s="3"/>
      <c r="Q845" s="3">
        <f t="shared" si="54"/>
      </c>
      <c r="R845" s="51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</row>
    <row r="846" spans="2:42" ht="14.25">
      <c r="B846" s="3">
        <f t="shared" si="55"/>
      </c>
      <c r="G846" s="3"/>
      <c r="K846" s="102">
        <f t="shared" si="52"/>
        <v>0</v>
      </c>
      <c r="M846" s="90">
        <f t="shared" si="53"/>
      </c>
      <c r="P846" s="3"/>
      <c r="Q846" s="3">
        <f t="shared" si="54"/>
      </c>
      <c r="R846" s="51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</row>
    <row r="847" spans="2:42" ht="14.25">
      <c r="B847" s="3">
        <f t="shared" si="55"/>
      </c>
      <c r="G847" s="3"/>
      <c r="K847" s="102">
        <f t="shared" si="52"/>
        <v>0</v>
      </c>
      <c r="M847" s="90">
        <f t="shared" si="53"/>
      </c>
      <c r="P847" s="3"/>
      <c r="Q847" s="3">
        <f t="shared" si="54"/>
      </c>
      <c r="R847" s="51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</row>
    <row r="848" spans="2:42" ht="14.25">
      <c r="B848" s="3">
        <f t="shared" si="55"/>
      </c>
      <c r="G848" s="3"/>
      <c r="K848" s="102">
        <f t="shared" si="52"/>
        <v>0</v>
      </c>
      <c r="M848" s="90">
        <f t="shared" si="53"/>
      </c>
      <c r="P848" s="3"/>
      <c r="Q848" s="3">
        <f t="shared" si="54"/>
      </c>
      <c r="R848" s="51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</row>
    <row r="849" spans="2:42" ht="14.25">
      <c r="B849" s="3">
        <f t="shared" si="55"/>
      </c>
      <c r="G849" s="3"/>
      <c r="K849" s="102">
        <f t="shared" si="52"/>
        <v>0</v>
      </c>
      <c r="M849" s="90">
        <f t="shared" si="53"/>
      </c>
      <c r="P849" s="3"/>
      <c r="Q849" s="3">
        <f t="shared" si="54"/>
      </c>
      <c r="R849" s="51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</row>
    <row r="850" spans="2:42" ht="14.25">
      <c r="B850" s="3">
        <f t="shared" si="55"/>
      </c>
      <c r="G850" s="3"/>
      <c r="K850" s="102">
        <f t="shared" si="52"/>
        <v>0</v>
      </c>
      <c r="M850" s="90">
        <f t="shared" si="53"/>
      </c>
      <c r="P850" s="3"/>
      <c r="Q850" s="3">
        <f t="shared" si="54"/>
      </c>
      <c r="R850" s="51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</row>
    <row r="851" spans="2:42" ht="14.25">
      <c r="B851" s="3">
        <f t="shared" si="55"/>
      </c>
      <c r="G851" s="3"/>
      <c r="K851" s="102">
        <f t="shared" si="52"/>
        <v>0</v>
      </c>
      <c r="M851" s="90">
        <f t="shared" si="53"/>
      </c>
      <c r="P851" s="3"/>
      <c r="Q851" s="3">
        <f t="shared" si="54"/>
      </c>
      <c r="R851" s="51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</row>
    <row r="852" spans="2:42" ht="14.25">
      <c r="B852" s="3">
        <f t="shared" si="55"/>
      </c>
      <c r="G852" s="3"/>
      <c r="K852" s="102">
        <f aca="true" t="shared" si="56" ref="K852:K915">IF(OR(G852&lt;0,I852&gt;0),ROUND(G852/(1+I852%),2),ROUND(G852/(1+J852%),2))</f>
        <v>0</v>
      </c>
      <c r="M852" s="90">
        <f aca="true" t="shared" si="57" ref="M852:M915">IF($H852=8000,$K852,"")</f>
      </c>
      <c r="P852" s="3"/>
      <c r="Q852" s="3">
        <f aca="true" t="shared" si="58" ref="Q852:Q915">IF($H852=8001,$K852,"")</f>
      </c>
      <c r="R852" s="51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</row>
    <row r="853" spans="2:42" ht="14.25">
      <c r="B853" s="3">
        <f t="shared" si="55"/>
      </c>
      <c r="G853" s="3"/>
      <c r="K853" s="102">
        <f t="shared" si="56"/>
        <v>0</v>
      </c>
      <c r="M853" s="90">
        <f t="shared" si="57"/>
      </c>
      <c r="P853" s="3"/>
      <c r="Q853" s="3">
        <f t="shared" si="58"/>
      </c>
      <c r="R853" s="51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</row>
    <row r="854" spans="2:42" ht="14.25">
      <c r="B854" s="3">
        <f t="shared" si="55"/>
      </c>
      <c r="G854" s="3"/>
      <c r="K854" s="102">
        <f t="shared" si="56"/>
        <v>0</v>
      </c>
      <c r="M854" s="90">
        <f t="shared" si="57"/>
      </c>
      <c r="P854" s="3"/>
      <c r="Q854" s="3">
        <f t="shared" si="58"/>
      </c>
      <c r="R854" s="51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</row>
    <row r="855" spans="2:42" ht="14.25">
      <c r="B855" s="3">
        <f t="shared" si="55"/>
      </c>
      <c r="G855" s="3"/>
      <c r="K855" s="102">
        <f t="shared" si="56"/>
        <v>0</v>
      </c>
      <c r="M855" s="90">
        <f t="shared" si="57"/>
      </c>
      <c r="P855" s="3"/>
      <c r="Q855" s="3">
        <f t="shared" si="58"/>
      </c>
      <c r="R855" s="51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</row>
    <row r="856" spans="2:42" ht="14.25">
      <c r="B856" s="3">
        <f t="shared" si="55"/>
      </c>
      <c r="G856" s="3"/>
      <c r="K856" s="102">
        <f t="shared" si="56"/>
        <v>0</v>
      </c>
      <c r="M856" s="90">
        <f t="shared" si="57"/>
      </c>
      <c r="P856" s="3"/>
      <c r="Q856" s="3">
        <f t="shared" si="58"/>
      </c>
      <c r="R856" s="51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</row>
    <row r="857" spans="2:42" ht="14.25">
      <c r="B857" s="3">
        <f t="shared" si="55"/>
      </c>
      <c r="G857" s="3"/>
      <c r="K857" s="102">
        <f t="shared" si="56"/>
        <v>0</v>
      </c>
      <c r="M857" s="90">
        <f t="shared" si="57"/>
      </c>
      <c r="P857" s="3"/>
      <c r="Q857" s="3">
        <f t="shared" si="58"/>
      </c>
      <c r="R857" s="51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</row>
    <row r="858" spans="2:42" ht="14.25">
      <c r="B858" s="3">
        <f t="shared" si="55"/>
      </c>
      <c r="G858" s="3"/>
      <c r="K858" s="102">
        <f t="shared" si="56"/>
        <v>0</v>
      </c>
      <c r="M858" s="90">
        <f t="shared" si="57"/>
      </c>
      <c r="P858" s="3"/>
      <c r="Q858" s="3">
        <f t="shared" si="58"/>
      </c>
      <c r="R858" s="51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</row>
    <row r="859" spans="2:42" ht="14.25">
      <c r="B859" s="3">
        <f t="shared" si="55"/>
      </c>
      <c r="G859" s="3"/>
      <c r="K859" s="102">
        <f t="shared" si="56"/>
        <v>0</v>
      </c>
      <c r="M859" s="90">
        <f t="shared" si="57"/>
      </c>
      <c r="P859" s="3"/>
      <c r="Q859" s="3">
        <f t="shared" si="58"/>
      </c>
      <c r="R859" s="51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</row>
    <row r="860" spans="2:42" ht="14.25">
      <c r="B860" s="3">
        <f t="shared" si="55"/>
      </c>
      <c r="G860" s="3"/>
      <c r="K860" s="102">
        <f t="shared" si="56"/>
        <v>0</v>
      </c>
      <c r="M860" s="90">
        <f t="shared" si="57"/>
      </c>
      <c r="P860" s="3"/>
      <c r="Q860" s="3">
        <f t="shared" si="58"/>
      </c>
      <c r="R860" s="51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</row>
    <row r="861" spans="2:42" ht="14.25">
      <c r="B861" s="3">
        <f t="shared" si="55"/>
      </c>
      <c r="G861" s="3"/>
      <c r="K861" s="102">
        <f t="shared" si="56"/>
        <v>0</v>
      </c>
      <c r="M861" s="90">
        <f t="shared" si="57"/>
      </c>
      <c r="P861" s="3"/>
      <c r="Q861" s="3">
        <f t="shared" si="58"/>
      </c>
      <c r="R861" s="51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</row>
    <row r="862" spans="2:42" ht="14.25">
      <c r="B862" s="3">
        <f t="shared" si="55"/>
      </c>
      <c r="G862" s="3"/>
      <c r="K862" s="102">
        <f t="shared" si="56"/>
        <v>0</v>
      </c>
      <c r="M862" s="90">
        <f t="shared" si="57"/>
      </c>
      <c r="P862" s="3"/>
      <c r="Q862" s="3">
        <f t="shared" si="58"/>
      </c>
      <c r="R862" s="51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</row>
    <row r="863" spans="2:42" ht="14.25">
      <c r="B863" s="3">
        <f aca="true" t="shared" si="59" ref="B863:B926">IF(G863&lt;&gt;"",B862+G863,"")</f>
      </c>
      <c r="G863" s="3"/>
      <c r="K863" s="102">
        <f t="shared" si="56"/>
        <v>0</v>
      </c>
      <c r="M863" s="90">
        <f t="shared" si="57"/>
      </c>
      <c r="P863" s="3"/>
      <c r="Q863" s="3">
        <f t="shared" si="58"/>
      </c>
      <c r="R863" s="51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</row>
    <row r="864" spans="2:42" ht="14.25">
      <c r="B864" s="3">
        <f t="shared" si="59"/>
      </c>
      <c r="G864" s="3"/>
      <c r="K864" s="102">
        <f t="shared" si="56"/>
        <v>0</v>
      </c>
      <c r="M864" s="90">
        <f t="shared" si="57"/>
      </c>
      <c r="P864" s="3"/>
      <c r="Q864" s="3">
        <f t="shared" si="58"/>
      </c>
      <c r="R864" s="51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</row>
    <row r="865" spans="2:42" ht="14.25">
      <c r="B865" s="3">
        <f t="shared" si="59"/>
      </c>
      <c r="G865" s="3"/>
      <c r="K865" s="102">
        <f t="shared" si="56"/>
        <v>0</v>
      </c>
      <c r="M865" s="90">
        <f t="shared" si="57"/>
      </c>
      <c r="P865" s="3"/>
      <c r="Q865" s="3">
        <f t="shared" si="58"/>
      </c>
      <c r="R865" s="51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</row>
    <row r="866" spans="2:42" ht="14.25">
      <c r="B866" s="3">
        <f t="shared" si="59"/>
      </c>
      <c r="G866" s="3"/>
      <c r="K866" s="102">
        <f t="shared" si="56"/>
        <v>0</v>
      </c>
      <c r="M866" s="90">
        <f t="shared" si="57"/>
      </c>
      <c r="P866" s="3"/>
      <c r="Q866" s="3">
        <f t="shared" si="58"/>
      </c>
      <c r="R866" s="51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</row>
    <row r="867" spans="2:42" ht="14.25">
      <c r="B867" s="3">
        <f t="shared" si="59"/>
      </c>
      <c r="G867" s="3"/>
      <c r="K867" s="102">
        <f t="shared" si="56"/>
        <v>0</v>
      </c>
      <c r="M867" s="90">
        <f t="shared" si="57"/>
      </c>
      <c r="P867" s="3"/>
      <c r="Q867" s="3">
        <f t="shared" si="58"/>
      </c>
      <c r="R867" s="51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</row>
    <row r="868" spans="2:42" ht="14.25">
      <c r="B868" s="3">
        <f t="shared" si="59"/>
      </c>
      <c r="G868" s="3"/>
      <c r="K868" s="102">
        <f t="shared" si="56"/>
        <v>0</v>
      </c>
      <c r="M868" s="90">
        <f t="shared" si="57"/>
      </c>
      <c r="P868" s="3"/>
      <c r="Q868" s="3">
        <f t="shared" si="58"/>
      </c>
      <c r="R868" s="51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</row>
    <row r="869" spans="2:42" ht="14.25">
      <c r="B869" s="3">
        <f t="shared" si="59"/>
      </c>
      <c r="G869" s="3"/>
      <c r="K869" s="102">
        <f t="shared" si="56"/>
        <v>0</v>
      </c>
      <c r="M869" s="90">
        <f t="shared" si="57"/>
      </c>
      <c r="P869" s="3"/>
      <c r="Q869" s="3">
        <f t="shared" si="58"/>
      </c>
      <c r="R869" s="51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</row>
    <row r="870" spans="2:42" ht="14.25">
      <c r="B870" s="3">
        <f t="shared" si="59"/>
      </c>
      <c r="G870" s="3"/>
      <c r="K870" s="102">
        <f t="shared" si="56"/>
        <v>0</v>
      </c>
      <c r="M870" s="90">
        <f t="shared" si="57"/>
      </c>
      <c r="P870" s="3"/>
      <c r="Q870" s="3">
        <f t="shared" si="58"/>
      </c>
      <c r="R870" s="51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</row>
    <row r="871" spans="2:42" ht="14.25">
      <c r="B871" s="3">
        <f t="shared" si="59"/>
      </c>
      <c r="G871" s="3"/>
      <c r="K871" s="102">
        <f t="shared" si="56"/>
        <v>0</v>
      </c>
      <c r="M871" s="90">
        <f t="shared" si="57"/>
      </c>
      <c r="P871" s="3"/>
      <c r="Q871" s="3">
        <f t="shared" si="58"/>
      </c>
      <c r="R871" s="51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</row>
    <row r="872" spans="2:42" ht="14.25">
      <c r="B872" s="3">
        <f t="shared" si="59"/>
      </c>
      <c r="G872" s="3"/>
      <c r="K872" s="102">
        <f t="shared" si="56"/>
        <v>0</v>
      </c>
      <c r="M872" s="90">
        <f t="shared" si="57"/>
      </c>
      <c r="P872" s="3"/>
      <c r="Q872" s="3">
        <f t="shared" si="58"/>
      </c>
      <c r="R872" s="51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</row>
    <row r="873" spans="2:42" ht="14.25">
      <c r="B873" s="3">
        <f t="shared" si="59"/>
      </c>
      <c r="G873" s="3"/>
      <c r="K873" s="102">
        <f t="shared" si="56"/>
        <v>0</v>
      </c>
      <c r="M873" s="90">
        <f t="shared" si="57"/>
      </c>
      <c r="P873" s="3"/>
      <c r="Q873" s="3">
        <f t="shared" si="58"/>
      </c>
      <c r="R873" s="51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</row>
    <row r="874" spans="2:42" ht="14.25">
      <c r="B874" s="3">
        <f t="shared" si="59"/>
      </c>
      <c r="G874" s="3"/>
      <c r="K874" s="102">
        <f t="shared" si="56"/>
        <v>0</v>
      </c>
      <c r="M874" s="90">
        <f t="shared" si="57"/>
      </c>
      <c r="P874" s="3"/>
      <c r="Q874" s="3">
        <f t="shared" si="58"/>
      </c>
      <c r="R874" s="51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</row>
    <row r="875" spans="2:42" ht="14.25">
      <c r="B875" s="3">
        <f t="shared" si="59"/>
      </c>
      <c r="G875" s="3"/>
      <c r="K875" s="102">
        <f t="shared" si="56"/>
        <v>0</v>
      </c>
      <c r="M875" s="90">
        <f t="shared" si="57"/>
      </c>
      <c r="P875" s="3"/>
      <c r="Q875" s="3">
        <f t="shared" si="58"/>
      </c>
      <c r="R875" s="51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</row>
    <row r="876" spans="2:42" ht="14.25">
      <c r="B876" s="3">
        <f t="shared" si="59"/>
      </c>
      <c r="G876" s="3"/>
      <c r="K876" s="102">
        <f t="shared" si="56"/>
        <v>0</v>
      </c>
      <c r="M876" s="90">
        <f t="shared" si="57"/>
      </c>
      <c r="P876" s="3"/>
      <c r="Q876" s="3">
        <f t="shared" si="58"/>
      </c>
      <c r="R876" s="51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</row>
    <row r="877" spans="2:42" ht="14.25">
      <c r="B877" s="3">
        <f t="shared" si="59"/>
      </c>
      <c r="G877" s="3"/>
      <c r="K877" s="102">
        <f t="shared" si="56"/>
        <v>0</v>
      </c>
      <c r="M877" s="90">
        <f t="shared" si="57"/>
      </c>
      <c r="P877" s="3"/>
      <c r="Q877" s="3">
        <f t="shared" si="58"/>
      </c>
      <c r="R877" s="51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</row>
    <row r="878" spans="2:42" ht="14.25">
      <c r="B878" s="3">
        <f t="shared" si="59"/>
      </c>
      <c r="G878" s="3"/>
      <c r="K878" s="102">
        <f t="shared" si="56"/>
        <v>0</v>
      </c>
      <c r="M878" s="90">
        <f t="shared" si="57"/>
      </c>
      <c r="P878" s="3"/>
      <c r="Q878" s="3">
        <f t="shared" si="58"/>
      </c>
      <c r="R878" s="51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</row>
    <row r="879" spans="2:42" ht="14.25">
      <c r="B879" s="3">
        <f t="shared" si="59"/>
      </c>
      <c r="G879" s="3"/>
      <c r="K879" s="102">
        <f t="shared" si="56"/>
        <v>0</v>
      </c>
      <c r="M879" s="90">
        <f t="shared" si="57"/>
      </c>
      <c r="P879" s="3"/>
      <c r="Q879" s="3">
        <f t="shared" si="58"/>
      </c>
      <c r="R879" s="51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</row>
    <row r="880" spans="2:42" ht="14.25">
      <c r="B880" s="3">
        <f t="shared" si="59"/>
      </c>
      <c r="G880" s="3"/>
      <c r="K880" s="102">
        <f t="shared" si="56"/>
        <v>0</v>
      </c>
      <c r="M880" s="90">
        <f t="shared" si="57"/>
      </c>
      <c r="P880" s="3"/>
      <c r="Q880" s="3">
        <f t="shared" si="58"/>
      </c>
      <c r="R880" s="51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</row>
    <row r="881" spans="2:42" ht="14.25">
      <c r="B881" s="3">
        <f t="shared" si="59"/>
      </c>
      <c r="G881" s="3"/>
      <c r="K881" s="102">
        <f t="shared" si="56"/>
        <v>0</v>
      </c>
      <c r="M881" s="90">
        <f t="shared" si="57"/>
      </c>
      <c r="P881" s="3"/>
      <c r="Q881" s="3">
        <f t="shared" si="58"/>
      </c>
      <c r="R881" s="51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</row>
    <row r="882" spans="2:42" ht="14.25">
      <c r="B882" s="3">
        <f t="shared" si="59"/>
      </c>
      <c r="G882" s="3"/>
      <c r="K882" s="102">
        <f t="shared" si="56"/>
        <v>0</v>
      </c>
      <c r="M882" s="90">
        <f t="shared" si="57"/>
      </c>
      <c r="P882" s="3"/>
      <c r="Q882" s="3">
        <f t="shared" si="58"/>
      </c>
      <c r="R882" s="51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</row>
    <row r="883" spans="2:42" ht="14.25">
      <c r="B883" s="3">
        <f t="shared" si="59"/>
      </c>
      <c r="G883" s="3"/>
      <c r="K883" s="102">
        <f t="shared" si="56"/>
        <v>0</v>
      </c>
      <c r="M883" s="90">
        <f t="shared" si="57"/>
      </c>
      <c r="P883" s="3"/>
      <c r="Q883" s="3">
        <f t="shared" si="58"/>
      </c>
      <c r="R883" s="51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</row>
    <row r="884" spans="2:42" ht="14.25">
      <c r="B884" s="3">
        <f t="shared" si="59"/>
      </c>
      <c r="G884" s="3"/>
      <c r="K884" s="102">
        <f t="shared" si="56"/>
        <v>0</v>
      </c>
      <c r="M884" s="90">
        <f t="shared" si="57"/>
      </c>
      <c r="P884" s="3"/>
      <c r="Q884" s="3">
        <f t="shared" si="58"/>
      </c>
      <c r="R884" s="51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</row>
    <row r="885" spans="2:42" ht="14.25">
      <c r="B885" s="3">
        <f t="shared" si="59"/>
      </c>
      <c r="G885" s="3"/>
      <c r="K885" s="102">
        <f t="shared" si="56"/>
        <v>0</v>
      </c>
      <c r="M885" s="90">
        <f t="shared" si="57"/>
      </c>
      <c r="P885" s="3"/>
      <c r="Q885" s="3">
        <f t="shared" si="58"/>
      </c>
      <c r="R885" s="51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</row>
    <row r="886" spans="2:42" ht="14.25">
      <c r="B886" s="3">
        <f t="shared" si="59"/>
      </c>
      <c r="G886" s="3"/>
      <c r="K886" s="102">
        <f t="shared" si="56"/>
        <v>0</v>
      </c>
      <c r="M886" s="90">
        <f t="shared" si="57"/>
      </c>
      <c r="P886" s="3"/>
      <c r="Q886" s="3">
        <f t="shared" si="58"/>
      </c>
      <c r="R886" s="51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</row>
    <row r="887" spans="2:42" ht="14.25">
      <c r="B887" s="3">
        <f t="shared" si="59"/>
      </c>
      <c r="G887" s="3"/>
      <c r="K887" s="102">
        <f t="shared" si="56"/>
        <v>0</v>
      </c>
      <c r="M887" s="90">
        <f t="shared" si="57"/>
      </c>
      <c r="P887" s="3"/>
      <c r="Q887" s="3">
        <f t="shared" si="58"/>
      </c>
      <c r="R887" s="51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</row>
    <row r="888" spans="2:42" ht="14.25">
      <c r="B888" s="3">
        <f t="shared" si="59"/>
      </c>
      <c r="G888" s="3"/>
      <c r="K888" s="102">
        <f t="shared" si="56"/>
        <v>0</v>
      </c>
      <c r="M888" s="90">
        <f t="shared" si="57"/>
      </c>
      <c r="P888" s="3"/>
      <c r="Q888" s="3">
        <f t="shared" si="58"/>
      </c>
      <c r="R888" s="51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</row>
    <row r="889" spans="2:42" ht="14.25">
      <c r="B889" s="3">
        <f t="shared" si="59"/>
      </c>
      <c r="G889" s="3"/>
      <c r="K889" s="102">
        <f t="shared" si="56"/>
        <v>0</v>
      </c>
      <c r="M889" s="90">
        <f t="shared" si="57"/>
      </c>
      <c r="P889" s="3"/>
      <c r="Q889" s="3">
        <f t="shared" si="58"/>
      </c>
      <c r="R889" s="51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</row>
    <row r="890" spans="2:42" ht="14.25">
      <c r="B890" s="3">
        <f t="shared" si="59"/>
      </c>
      <c r="G890" s="3"/>
      <c r="K890" s="102">
        <f t="shared" si="56"/>
        <v>0</v>
      </c>
      <c r="M890" s="90">
        <f t="shared" si="57"/>
      </c>
      <c r="P890" s="3"/>
      <c r="Q890" s="3">
        <f t="shared" si="58"/>
      </c>
      <c r="R890" s="51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</row>
    <row r="891" spans="2:42" ht="14.25">
      <c r="B891" s="3">
        <f t="shared" si="59"/>
      </c>
      <c r="G891" s="3"/>
      <c r="K891" s="102">
        <f t="shared" si="56"/>
        <v>0</v>
      </c>
      <c r="M891" s="90">
        <f t="shared" si="57"/>
      </c>
      <c r="P891" s="3"/>
      <c r="Q891" s="3">
        <f t="shared" si="58"/>
      </c>
      <c r="R891" s="51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</row>
    <row r="892" spans="2:42" ht="14.25">
      <c r="B892" s="3">
        <f t="shared" si="59"/>
      </c>
      <c r="G892" s="3"/>
      <c r="K892" s="102">
        <f t="shared" si="56"/>
        <v>0</v>
      </c>
      <c r="M892" s="90">
        <f t="shared" si="57"/>
      </c>
      <c r="P892" s="3"/>
      <c r="Q892" s="3">
        <f t="shared" si="58"/>
      </c>
      <c r="R892" s="51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</row>
    <row r="893" spans="2:42" ht="14.25">
      <c r="B893" s="3">
        <f t="shared" si="59"/>
      </c>
      <c r="G893" s="3"/>
      <c r="K893" s="102">
        <f t="shared" si="56"/>
        <v>0</v>
      </c>
      <c r="M893" s="90">
        <f t="shared" si="57"/>
      </c>
      <c r="P893" s="3"/>
      <c r="Q893" s="3">
        <f t="shared" si="58"/>
      </c>
      <c r="R893" s="51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</row>
    <row r="894" spans="2:42" ht="14.25">
      <c r="B894" s="3">
        <f t="shared" si="59"/>
      </c>
      <c r="G894" s="3"/>
      <c r="K894" s="102">
        <f t="shared" si="56"/>
        <v>0</v>
      </c>
      <c r="M894" s="90">
        <f t="shared" si="57"/>
      </c>
      <c r="P894" s="3"/>
      <c r="Q894" s="3">
        <f t="shared" si="58"/>
      </c>
      <c r="R894" s="51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</row>
    <row r="895" spans="2:42" ht="14.25">
      <c r="B895" s="3">
        <f t="shared" si="59"/>
      </c>
      <c r="G895" s="3"/>
      <c r="K895" s="102">
        <f t="shared" si="56"/>
        <v>0</v>
      </c>
      <c r="M895" s="90">
        <f t="shared" si="57"/>
      </c>
      <c r="P895" s="3"/>
      <c r="Q895" s="3">
        <f t="shared" si="58"/>
      </c>
      <c r="R895" s="51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</row>
    <row r="896" spans="2:42" ht="14.25">
      <c r="B896" s="3">
        <f t="shared" si="59"/>
      </c>
      <c r="G896" s="3"/>
      <c r="K896" s="102">
        <f t="shared" si="56"/>
        <v>0</v>
      </c>
      <c r="M896" s="90">
        <f t="shared" si="57"/>
      </c>
      <c r="P896" s="3"/>
      <c r="Q896" s="3">
        <f t="shared" si="58"/>
      </c>
      <c r="R896" s="51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</row>
    <row r="897" spans="2:42" ht="14.25">
      <c r="B897" s="3">
        <f t="shared" si="59"/>
      </c>
      <c r="G897" s="3"/>
      <c r="K897" s="102">
        <f t="shared" si="56"/>
        <v>0</v>
      </c>
      <c r="M897" s="90">
        <f t="shared" si="57"/>
      </c>
      <c r="P897" s="3"/>
      <c r="Q897" s="3">
        <f t="shared" si="58"/>
      </c>
      <c r="R897" s="51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</row>
    <row r="898" spans="2:42" ht="14.25">
      <c r="B898" s="3">
        <f t="shared" si="59"/>
      </c>
      <c r="G898" s="3"/>
      <c r="K898" s="102">
        <f t="shared" si="56"/>
        <v>0</v>
      </c>
      <c r="M898" s="90">
        <f t="shared" si="57"/>
      </c>
      <c r="P898" s="3"/>
      <c r="Q898" s="3">
        <f t="shared" si="58"/>
      </c>
      <c r="R898" s="51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</row>
    <row r="899" spans="2:42" ht="14.25">
      <c r="B899" s="3">
        <f t="shared" si="59"/>
      </c>
      <c r="G899" s="3"/>
      <c r="K899" s="102">
        <f t="shared" si="56"/>
        <v>0</v>
      </c>
      <c r="M899" s="90">
        <f t="shared" si="57"/>
      </c>
      <c r="P899" s="3"/>
      <c r="Q899" s="3">
        <f t="shared" si="58"/>
      </c>
      <c r="R899" s="51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</row>
    <row r="900" spans="2:42" ht="14.25">
      <c r="B900" s="3">
        <f t="shared" si="59"/>
      </c>
      <c r="G900" s="3"/>
      <c r="K900" s="102">
        <f t="shared" si="56"/>
        <v>0</v>
      </c>
      <c r="M900" s="90">
        <f t="shared" si="57"/>
      </c>
      <c r="P900" s="3"/>
      <c r="Q900" s="3">
        <f t="shared" si="58"/>
      </c>
      <c r="R900" s="51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</row>
    <row r="901" spans="2:42" ht="14.25">
      <c r="B901" s="3">
        <f t="shared" si="59"/>
      </c>
      <c r="G901" s="3"/>
      <c r="K901" s="102">
        <f t="shared" si="56"/>
        <v>0</v>
      </c>
      <c r="M901" s="90">
        <f t="shared" si="57"/>
      </c>
      <c r="P901" s="3"/>
      <c r="Q901" s="3">
        <f t="shared" si="58"/>
      </c>
      <c r="R901" s="51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</row>
    <row r="902" spans="2:42" ht="14.25">
      <c r="B902" s="3">
        <f t="shared" si="59"/>
      </c>
      <c r="G902" s="3"/>
      <c r="K902" s="102">
        <f t="shared" si="56"/>
        <v>0</v>
      </c>
      <c r="M902" s="90">
        <f t="shared" si="57"/>
      </c>
      <c r="P902" s="3"/>
      <c r="Q902" s="3">
        <f t="shared" si="58"/>
      </c>
      <c r="R902" s="51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</row>
    <row r="903" spans="2:42" ht="14.25">
      <c r="B903" s="3">
        <f t="shared" si="59"/>
      </c>
      <c r="G903" s="3"/>
      <c r="K903" s="102">
        <f t="shared" si="56"/>
        <v>0</v>
      </c>
      <c r="M903" s="90">
        <f t="shared" si="57"/>
      </c>
      <c r="P903" s="3"/>
      <c r="Q903" s="3">
        <f t="shared" si="58"/>
      </c>
      <c r="R903" s="51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</row>
    <row r="904" spans="2:42" ht="14.25">
      <c r="B904" s="3">
        <f t="shared" si="59"/>
      </c>
      <c r="G904" s="3"/>
      <c r="K904" s="102">
        <f t="shared" si="56"/>
        <v>0</v>
      </c>
      <c r="M904" s="90">
        <f t="shared" si="57"/>
      </c>
      <c r="P904" s="3"/>
      <c r="Q904" s="3">
        <f t="shared" si="58"/>
      </c>
      <c r="R904" s="51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</row>
    <row r="905" spans="2:42" ht="14.25">
      <c r="B905" s="3">
        <f t="shared" si="59"/>
      </c>
      <c r="G905" s="3"/>
      <c r="K905" s="102">
        <f t="shared" si="56"/>
        <v>0</v>
      </c>
      <c r="M905" s="90">
        <f t="shared" si="57"/>
      </c>
      <c r="P905" s="3"/>
      <c r="Q905" s="3">
        <f t="shared" si="58"/>
      </c>
      <c r="R905" s="51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</row>
    <row r="906" spans="2:42" ht="14.25">
      <c r="B906" s="3">
        <f t="shared" si="59"/>
      </c>
      <c r="G906" s="3"/>
      <c r="K906" s="102">
        <f t="shared" si="56"/>
        <v>0</v>
      </c>
      <c r="M906" s="90">
        <f t="shared" si="57"/>
      </c>
      <c r="P906" s="3"/>
      <c r="Q906" s="3">
        <f t="shared" si="58"/>
      </c>
      <c r="R906" s="51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</row>
    <row r="907" spans="2:42" ht="14.25">
      <c r="B907" s="3">
        <f t="shared" si="59"/>
      </c>
      <c r="G907" s="3"/>
      <c r="K907" s="102">
        <f t="shared" si="56"/>
        <v>0</v>
      </c>
      <c r="M907" s="90">
        <f t="shared" si="57"/>
      </c>
      <c r="P907" s="3"/>
      <c r="Q907" s="3">
        <f t="shared" si="58"/>
      </c>
      <c r="R907" s="51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</row>
    <row r="908" spans="2:42" ht="14.25">
      <c r="B908" s="3">
        <f t="shared" si="59"/>
      </c>
      <c r="G908" s="3"/>
      <c r="K908" s="102">
        <f t="shared" si="56"/>
        <v>0</v>
      </c>
      <c r="M908" s="90">
        <f t="shared" si="57"/>
      </c>
      <c r="P908" s="3"/>
      <c r="Q908" s="3">
        <f t="shared" si="58"/>
      </c>
      <c r="R908" s="51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</row>
    <row r="909" spans="2:42" ht="14.25">
      <c r="B909" s="3">
        <f t="shared" si="59"/>
      </c>
      <c r="G909" s="3"/>
      <c r="K909" s="102">
        <f t="shared" si="56"/>
        <v>0</v>
      </c>
      <c r="M909" s="90">
        <f t="shared" si="57"/>
      </c>
      <c r="P909" s="3"/>
      <c r="Q909" s="3">
        <f t="shared" si="58"/>
      </c>
      <c r="R909" s="51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</row>
    <row r="910" spans="2:42" ht="14.25">
      <c r="B910" s="3">
        <f t="shared" si="59"/>
      </c>
      <c r="G910" s="3"/>
      <c r="K910" s="102">
        <f t="shared" si="56"/>
        <v>0</v>
      </c>
      <c r="M910" s="90">
        <f t="shared" si="57"/>
      </c>
      <c r="P910" s="3"/>
      <c r="Q910" s="3">
        <f t="shared" si="58"/>
      </c>
      <c r="R910" s="51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</row>
    <row r="911" spans="2:42" ht="14.25">
      <c r="B911" s="3">
        <f t="shared" si="59"/>
      </c>
      <c r="G911" s="3"/>
      <c r="K911" s="102">
        <f t="shared" si="56"/>
        <v>0</v>
      </c>
      <c r="M911" s="90">
        <f t="shared" si="57"/>
      </c>
      <c r="P911" s="3"/>
      <c r="Q911" s="3">
        <f t="shared" si="58"/>
      </c>
      <c r="R911" s="51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</row>
    <row r="912" spans="2:42" ht="14.25">
      <c r="B912" s="3">
        <f t="shared" si="59"/>
      </c>
      <c r="G912" s="3"/>
      <c r="K912" s="102">
        <f t="shared" si="56"/>
        <v>0</v>
      </c>
      <c r="M912" s="90">
        <f t="shared" si="57"/>
      </c>
      <c r="P912" s="3"/>
      <c r="Q912" s="3">
        <f t="shared" si="58"/>
      </c>
      <c r="R912" s="51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</row>
    <row r="913" spans="2:42" ht="14.25">
      <c r="B913" s="3">
        <f t="shared" si="59"/>
      </c>
      <c r="G913" s="3"/>
      <c r="K913" s="102">
        <f t="shared" si="56"/>
        <v>0</v>
      </c>
      <c r="M913" s="90">
        <f t="shared" si="57"/>
      </c>
      <c r="P913" s="3"/>
      <c r="Q913" s="3">
        <f t="shared" si="58"/>
      </c>
      <c r="R913" s="51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</row>
    <row r="914" spans="2:42" ht="14.25">
      <c r="B914" s="3">
        <f t="shared" si="59"/>
      </c>
      <c r="G914" s="3"/>
      <c r="K914" s="102">
        <f t="shared" si="56"/>
        <v>0</v>
      </c>
      <c r="M914" s="90">
        <f t="shared" si="57"/>
      </c>
      <c r="P914" s="3"/>
      <c r="Q914" s="3">
        <f t="shared" si="58"/>
      </c>
      <c r="R914" s="51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</row>
    <row r="915" spans="2:42" ht="14.25">
      <c r="B915" s="3">
        <f t="shared" si="59"/>
      </c>
      <c r="G915" s="3"/>
      <c r="K915" s="102">
        <f t="shared" si="56"/>
        <v>0</v>
      </c>
      <c r="M915" s="90">
        <f t="shared" si="57"/>
      </c>
      <c r="P915" s="3"/>
      <c r="Q915" s="3">
        <f t="shared" si="58"/>
      </c>
      <c r="R915" s="51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</row>
    <row r="916" spans="2:42" ht="14.25">
      <c r="B916" s="3">
        <f t="shared" si="59"/>
      </c>
      <c r="G916" s="3"/>
      <c r="K916" s="102">
        <f aca="true" t="shared" si="60" ref="K916:K979">IF(OR(G916&lt;0,I916&gt;0),ROUND(G916/(1+I916%),2),ROUND(G916/(1+J916%),2))</f>
        <v>0</v>
      </c>
      <c r="M916" s="90">
        <f aca="true" t="shared" si="61" ref="M916:M979">IF($H916=8000,$K916,"")</f>
      </c>
      <c r="P916" s="3"/>
      <c r="Q916" s="3">
        <f aca="true" t="shared" si="62" ref="Q916:Q979">IF($H916=8001,$K916,"")</f>
      </c>
      <c r="R916" s="51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</row>
    <row r="917" spans="2:42" ht="14.25">
      <c r="B917" s="3">
        <f t="shared" si="59"/>
      </c>
      <c r="G917" s="3"/>
      <c r="K917" s="102">
        <f t="shared" si="60"/>
        <v>0</v>
      </c>
      <c r="M917" s="90">
        <f t="shared" si="61"/>
      </c>
      <c r="P917" s="3"/>
      <c r="Q917" s="3">
        <f t="shared" si="62"/>
      </c>
      <c r="R917" s="51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</row>
    <row r="918" spans="2:42" ht="14.25">
      <c r="B918" s="3">
        <f t="shared" si="59"/>
      </c>
      <c r="G918" s="3"/>
      <c r="K918" s="102">
        <f t="shared" si="60"/>
        <v>0</v>
      </c>
      <c r="M918" s="90">
        <f t="shared" si="61"/>
      </c>
      <c r="P918" s="3"/>
      <c r="Q918" s="3">
        <f t="shared" si="62"/>
      </c>
      <c r="R918" s="51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</row>
    <row r="919" spans="2:42" ht="14.25">
      <c r="B919" s="3">
        <f t="shared" si="59"/>
      </c>
      <c r="G919" s="3"/>
      <c r="K919" s="102">
        <f t="shared" si="60"/>
        <v>0</v>
      </c>
      <c r="M919" s="90">
        <f t="shared" si="61"/>
      </c>
      <c r="P919" s="3"/>
      <c r="Q919" s="3">
        <f t="shared" si="62"/>
      </c>
      <c r="R919" s="51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</row>
    <row r="920" spans="2:42" ht="14.25">
      <c r="B920" s="3">
        <f t="shared" si="59"/>
      </c>
      <c r="G920" s="3"/>
      <c r="K920" s="102">
        <f t="shared" si="60"/>
        <v>0</v>
      </c>
      <c r="M920" s="90">
        <f t="shared" si="61"/>
      </c>
      <c r="P920" s="3"/>
      <c r="Q920" s="3">
        <f t="shared" si="62"/>
      </c>
      <c r="R920" s="51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</row>
    <row r="921" spans="2:42" ht="14.25">
      <c r="B921" s="3">
        <f t="shared" si="59"/>
      </c>
      <c r="G921" s="3"/>
      <c r="K921" s="102">
        <f t="shared" si="60"/>
        <v>0</v>
      </c>
      <c r="M921" s="90">
        <f t="shared" si="61"/>
      </c>
      <c r="P921" s="3"/>
      <c r="Q921" s="3">
        <f t="shared" si="62"/>
      </c>
      <c r="R921" s="51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</row>
    <row r="922" spans="2:42" ht="14.25">
      <c r="B922" s="3">
        <f t="shared" si="59"/>
      </c>
      <c r="G922" s="3"/>
      <c r="K922" s="102">
        <f t="shared" si="60"/>
        <v>0</v>
      </c>
      <c r="M922" s="90">
        <f t="shared" si="61"/>
      </c>
      <c r="P922" s="3"/>
      <c r="Q922" s="3">
        <f t="shared" si="62"/>
      </c>
      <c r="R922" s="51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</row>
    <row r="923" spans="2:42" ht="14.25">
      <c r="B923" s="3">
        <f t="shared" si="59"/>
      </c>
      <c r="G923" s="3"/>
      <c r="K923" s="102">
        <f t="shared" si="60"/>
        <v>0</v>
      </c>
      <c r="M923" s="90">
        <f t="shared" si="61"/>
      </c>
      <c r="P923" s="3"/>
      <c r="Q923" s="3">
        <f t="shared" si="62"/>
      </c>
      <c r="R923" s="51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</row>
    <row r="924" spans="2:42" ht="14.25">
      <c r="B924" s="3">
        <f t="shared" si="59"/>
      </c>
      <c r="G924" s="3"/>
      <c r="K924" s="102">
        <f t="shared" si="60"/>
        <v>0</v>
      </c>
      <c r="M924" s="90">
        <f t="shared" si="61"/>
      </c>
      <c r="P924" s="3"/>
      <c r="Q924" s="3">
        <f t="shared" si="62"/>
      </c>
      <c r="R924" s="51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</row>
    <row r="925" spans="2:42" ht="14.25">
      <c r="B925" s="3">
        <f t="shared" si="59"/>
      </c>
      <c r="G925" s="3"/>
      <c r="K925" s="102">
        <f t="shared" si="60"/>
        <v>0</v>
      </c>
      <c r="M925" s="90">
        <f t="shared" si="61"/>
      </c>
      <c r="P925" s="3"/>
      <c r="Q925" s="3">
        <f t="shared" si="62"/>
      </c>
      <c r="R925" s="51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</row>
    <row r="926" spans="2:42" ht="14.25">
      <c r="B926" s="3">
        <f t="shared" si="59"/>
      </c>
      <c r="G926" s="3"/>
      <c r="K926" s="102">
        <f t="shared" si="60"/>
        <v>0</v>
      </c>
      <c r="M926" s="90">
        <f t="shared" si="61"/>
      </c>
      <c r="P926" s="3"/>
      <c r="Q926" s="3">
        <f t="shared" si="62"/>
      </c>
      <c r="R926" s="51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</row>
    <row r="927" spans="2:42" ht="14.25">
      <c r="B927" s="3">
        <f aca="true" t="shared" si="63" ref="B927:B990">IF(G927&lt;&gt;"",B926+G927,"")</f>
      </c>
      <c r="G927" s="3"/>
      <c r="K927" s="102">
        <f t="shared" si="60"/>
        <v>0</v>
      </c>
      <c r="M927" s="90">
        <f t="shared" si="61"/>
      </c>
      <c r="P927" s="3"/>
      <c r="Q927" s="3">
        <f t="shared" si="62"/>
      </c>
      <c r="R927" s="51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</row>
    <row r="928" spans="2:42" ht="14.25">
      <c r="B928" s="3">
        <f t="shared" si="63"/>
      </c>
      <c r="G928" s="3"/>
      <c r="K928" s="102">
        <f t="shared" si="60"/>
        <v>0</v>
      </c>
      <c r="M928" s="90">
        <f t="shared" si="61"/>
      </c>
      <c r="P928" s="3"/>
      <c r="Q928" s="3">
        <f t="shared" si="62"/>
      </c>
      <c r="R928" s="51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</row>
    <row r="929" spans="2:42" ht="14.25">
      <c r="B929" s="3">
        <f t="shared" si="63"/>
      </c>
      <c r="G929" s="3"/>
      <c r="K929" s="102">
        <f t="shared" si="60"/>
        <v>0</v>
      </c>
      <c r="M929" s="90">
        <f t="shared" si="61"/>
      </c>
      <c r="P929" s="3"/>
      <c r="Q929" s="3">
        <f t="shared" si="62"/>
      </c>
      <c r="R929" s="51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</row>
    <row r="930" spans="2:42" ht="14.25">
      <c r="B930" s="3">
        <f t="shared" si="63"/>
      </c>
      <c r="G930" s="3"/>
      <c r="K930" s="102">
        <f t="shared" si="60"/>
        <v>0</v>
      </c>
      <c r="M930" s="90">
        <f t="shared" si="61"/>
      </c>
      <c r="P930" s="3"/>
      <c r="Q930" s="3">
        <f t="shared" si="62"/>
      </c>
      <c r="R930" s="51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</row>
    <row r="931" spans="2:42" ht="14.25">
      <c r="B931" s="3">
        <f t="shared" si="63"/>
      </c>
      <c r="G931" s="3"/>
      <c r="K931" s="102">
        <f t="shared" si="60"/>
        <v>0</v>
      </c>
      <c r="M931" s="90">
        <f t="shared" si="61"/>
      </c>
      <c r="P931" s="3"/>
      <c r="Q931" s="3">
        <f t="shared" si="62"/>
      </c>
      <c r="R931" s="51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</row>
    <row r="932" spans="2:42" ht="14.25">
      <c r="B932" s="3">
        <f t="shared" si="63"/>
      </c>
      <c r="G932" s="3"/>
      <c r="K932" s="102">
        <f t="shared" si="60"/>
        <v>0</v>
      </c>
      <c r="M932" s="90">
        <f t="shared" si="61"/>
      </c>
      <c r="P932" s="3"/>
      <c r="Q932" s="3">
        <f t="shared" si="62"/>
      </c>
      <c r="R932" s="51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</row>
    <row r="933" spans="2:42" ht="14.25">
      <c r="B933" s="3">
        <f t="shared" si="63"/>
      </c>
      <c r="G933" s="3"/>
      <c r="K933" s="102">
        <f t="shared" si="60"/>
        <v>0</v>
      </c>
      <c r="M933" s="90">
        <f t="shared" si="61"/>
      </c>
      <c r="P933" s="3"/>
      <c r="Q933" s="3">
        <f t="shared" si="62"/>
      </c>
      <c r="R933" s="51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</row>
    <row r="934" spans="2:42" ht="14.25">
      <c r="B934" s="3">
        <f t="shared" si="63"/>
      </c>
      <c r="G934" s="3"/>
      <c r="K934" s="102">
        <f t="shared" si="60"/>
        <v>0</v>
      </c>
      <c r="M934" s="90">
        <f t="shared" si="61"/>
      </c>
      <c r="P934" s="3"/>
      <c r="Q934" s="3">
        <f t="shared" si="62"/>
      </c>
      <c r="R934" s="51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</row>
    <row r="935" spans="2:42" ht="14.25">
      <c r="B935" s="3">
        <f t="shared" si="63"/>
      </c>
      <c r="G935" s="3"/>
      <c r="K935" s="102">
        <f t="shared" si="60"/>
        <v>0</v>
      </c>
      <c r="M935" s="90">
        <f t="shared" si="61"/>
      </c>
      <c r="P935" s="3"/>
      <c r="Q935" s="3">
        <f t="shared" si="62"/>
      </c>
      <c r="R935" s="51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</row>
    <row r="936" spans="2:42" ht="14.25">
      <c r="B936" s="3">
        <f t="shared" si="63"/>
      </c>
      <c r="G936" s="3"/>
      <c r="K936" s="102">
        <f t="shared" si="60"/>
        <v>0</v>
      </c>
      <c r="M936" s="90">
        <f t="shared" si="61"/>
      </c>
      <c r="P936" s="3"/>
      <c r="Q936" s="3">
        <f t="shared" si="62"/>
      </c>
      <c r="R936" s="51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</row>
    <row r="937" spans="2:42" ht="14.25">
      <c r="B937" s="3">
        <f t="shared" si="63"/>
      </c>
      <c r="G937" s="3"/>
      <c r="K937" s="102">
        <f t="shared" si="60"/>
        <v>0</v>
      </c>
      <c r="M937" s="90">
        <f t="shared" si="61"/>
      </c>
      <c r="P937" s="3"/>
      <c r="Q937" s="3">
        <f t="shared" si="62"/>
      </c>
      <c r="R937" s="51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</row>
    <row r="938" spans="2:42" ht="14.25">
      <c r="B938" s="3">
        <f t="shared" si="63"/>
      </c>
      <c r="G938" s="3"/>
      <c r="K938" s="102">
        <f t="shared" si="60"/>
        <v>0</v>
      </c>
      <c r="M938" s="90">
        <f t="shared" si="61"/>
      </c>
      <c r="P938" s="3"/>
      <c r="Q938" s="3">
        <f t="shared" si="62"/>
      </c>
      <c r="R938" s="51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</row>
    <row r="939" spans="2:42" ht="14.25">
      <c r="B939" s="3">
        <f t="shared" si="63"/>
      </c>
      <c r="G939" s="3"/>
      <c r="K939" s="102">
        <f t="shared" si="60"/>
        <v>0</v>
      </c>
      <c r="M939" s="90">
        <f t="shared" si="61"/>
      </c>
      <c r="P939" s="3"/>
      <c r="Q939" s="3">
        <f t="shared" si="62"/>
      </c>
      <c r="R939" s="51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</row>
    <row r="940" spans="2:42" ht="14.25">
      <c r="B940" s="3">
        <f t="shared" si="63"/>
      </c>
      <c r="G940" s="3"/>
      <c r="K940" s="102">
        <f t="shared" si="60"/>
        <v>0</v>
      </c>
      <c r="M940" s="90">
        <f t="shared" si="61"/>
      </c>
      <c r="P940" s="3"/>
      <c r="Q940" s="3">
        <f t="shared" si="62"/>
      </c>
      <c r="R940" s="51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</row>
    <row r="941" spans="2:42" ht="14.25">
      <c r="B941" s="3">
        <f t="shared" si="63"/>
      </c>
      <c r="G941" s="3"/>
      <c r="K941" s="102">
        <f t="shared" si="60"/>
        <v>0</v>
      </c>
      <c r="M941" s="90">
        <f t="shared" si="61"/>
      </c>
      <c r="P941" s="3"/>
      <c r="Q941" s="3">
        <f t="shared" si="62"/>
      </c>
      <c r="R941" s="51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</row>
    <row r="942" spans="2:42" ht="14.25">
      <c r="B942" s="3">
        <f t="shared" si="63"/>
      </c>
      <c r="G942" s="3"/>
      <c r="K942" s="102">
        <f t="shared" si="60"/>
        <v>0</v>
      </c>
      <c r="M942" s="90">
        <f t="shared" si="61"/>
      </c>
      <c r="P942" s="3"/>
      <c r="Q942" s="3">
        <f t="shared" si="62"/>
      </c>
      <c r="R942" s="51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</row>
    <row r="943" spans="2:42" ht="14.25">
      <c r="B943" s="3">
        <f t="shared" si="63"/>
      </c>
      <c r="G943" s="3"/>
      <c r="K943" s="102">
        <f t="shared" si="60"/>
        <v>0</v>
      </c>
      <c r="M943" s="90">
        <f t="shared" si="61"/>
      </c>
      <c r="P943" s="3"/>
      <c r="Q943" s="3">
        <f t="shared" si="62"/>
      </c>
      <c r="R943" s="51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</row>
    <row r="944" spans="2:42" ht="14.25">
      <c r="B944" s="3">
        <f t="shared" si="63"/>
      </c>
      <c r="G944" s="3"/>
      <c r="K944" s="102">
        <f t="shared" si="60"/>
        <v>0</v>
      </c>
      <c r="M944" s="90">
        <f t="shared" si="61"/>
      </c>
      <c r="P944" s="3"/>
      <c r="Q944" s="3">
        <f t="shared" si="62"/>
      </c>
      <c r="R944" s="51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</row>
    <row r="945" spans="2:42" ht="14.25">
      <c r="B945" s="3">
        <f t="shared" si="63"/>
      </c>
      <c r="G945" s="3"/>
      <c r="K945" s="102">
        <f t="shared" si="60"/>
        <v>0</v>
      </c>
      <c r="M945" s="90">
        <f t="shared" si="61"/>
      </c>
      <c r="P945" s="3"/>
      <c r="Q945" s="3">
        <f t="shared" si="62"/>
      </c>
      <c r="R945" s="51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</row>
    <row r="946" spans="2:42" ht="14.25">
      <c r="B946" s="3">
        <f t="shared" si="63"/>
      </c>
      <c r="G946" s="3"/>
      <c r="K946" s="102">
        <f t="shared" si="60"/>
        <v>0</v>
      </c>
      <c r="M946" s="90">
        <f t="shared" si="61"/>
      </c>
      <c r="P946" s="3"/>
      <c r="Q946" s="3">
        <f t="shared" si="62"/>
      </c>
      <c r="R946" s="51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</row>
    <row r="947" spans="2:42" ht="14.25">
      <c r="B947" s="3">
        <f t="shared" si="63"/>
      </c>
      <c r="G947" s="3"/>
      <c r="K947" s="102">
        <f t="shared" si="60"/>
        <v>0</v>
      </c>
      <c r="M947" s="90">
        <f t="shared" si="61"/>
      </c>
      <c r="P947" s="3"/>
      <c r="Q947" s="3">
        <f t="shared" si="62"/>
      </c>
      <c r="R947" s="51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</row>
    <row r="948" spans="2:42" ht="14.25">
      <c r="B948" s="3">
        <f t="shared" si="63"/>
      </c>
      <c r="G948" s="3"/>
      <c r="K948" s="102">
        <f t="shared" si="60"/>
        <v>0</v>
      </c>
      <c r="M948" s="90">
        <f t="shared" si="61"/>
      </c>
      <c r="P948" s="3"/>
      <c r="Q948" s="3">
        <f t="shared" si="62"/>
      </c>
      <c r="R948" s="51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</row>
    <row r="949" spans="2:42" ht="14.25">
      <c r="B949" s="3">
        <f t="shared" si="63"/>
      </c>
      <c r="G949" s="3"/>
      <c r="K949" s="102">
        <f t="shared" si="60"/>
        <v>0</v>
      </c>
      <c r="M949" s="90">
        <f t="shared" si="61"/>
      </c>
      <c r="P949" s="3"/>
      <c r="Q949" s="3">
        <f t="shared" si="62"/>
      </c>
      <c r="R949" s="51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</row>
    <row r="950" spans="2:42" ht="14.25">
      <c r="B950" s="3">
        <f t="shared" si="63"/>
      </c>
      <c r="G950" s="3"/>
      <c r="K950" s="102">
        <f t="shared" si="60"/>
        <v>0</v>
      </c>
      <c r="M950" s="90">
        <f t="shared" si="61"/>
      </c>
      <c r="P950" s="3"/>
      <c r="Q950" s="3">
        <f t="shared" si="62"/>
      </c>
      <c r="R950" s="51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</row>
    <row r="951" spans="2:42" ht="14.25">
      <c r="B951" s="3">
        <f t="shared" si="63"/>
      </c>
      <c r="G951" s="3"/>
      <c r="K951" s="102">
        <f t="shared" si="60"/>
        <v>0</v>
      </c>
      <c r="M951" s="90">
        <f t="shared" si="61"/>
      </c>
      <c r="P951" s="3"/>
      <c r="Q951" s="3">
        <f t="shared" si="62"/>
      </c>
      <c r="R951" s="51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</row>
    <row r="952" spans="2:42" ht="14.25">
      <c r="B952" s="3">
        <f t="shared" si="63"/>
      </c>
      <c r="G952" s="3"/>
      <c r="K952" s="102">
        <f t="shared" si="60"/>
        <v>0</v>
      </c>
      <c r="M952" s="90">
        <f t="shared" si="61"/>
      </c>
      <c r="P952" s="3"/>
      <c r="Q952" s="3">
        <f t="shared" si="62"/>
      </c>
      <c r="R952" s="51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</row>
    <row r="953" spans="2:42" ht="14.25">
      <c r="B953" s="3">
        <f t="shared" si="63"/>
      </c>
      <c r="G953" s="3"/>
      <c r="K953" s="102">
        <f t="shared" si="60"/>
        <v>0</v>
      </c>
      <c r="M953" s="90">
        <f t="shared" si="61"/>
      </c>
      <c r="P953" s="3"/>
      <c r="Q953" s="3">
        <f t="shared" si="62"/>
      </c>
      <c r="R953" s="51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</row>
    <row r="954" spans="2:42" ht="14.25">
      <c r="B954" s="3">
        <f t="shared" si="63"/>
      </c>
      <c r="G954" s="3"/>
      <c r="K954" s="102">
        <f t="shared" si="60"/>
        <v>0</v>
      </c>
      <c r="M954" s="90">
        <f t="shared" si="61"/>
      </c>
      <c r="P954" s="3"/>
      <c r="Q954" s="3">
        <f t="shared" si="62"/>
      </c>
      <c r="R954" s="51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</row>
    <row r="955" spans="2:42" ht="14.25">
      <c r="B955" s="3">
        <f t="shared" si="63"/>
      </c>
      <c r="G955" s="3"/>
      <c r="K955" s="102">
        <f t="shared" si="60"/>
        <v>0</v>
      </c>
      <c r="M955" s="90">
        <f t="shared" si="61"/>
      </c>
      <c r="P955" s="3"/>
      <c r="Q955" s="3">
        <f t="shared" si="62"/>
      </c>
      <c r="R955" s="51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</row>
    <row r="956" spans="2:42" ht="14.25">
      <c r="B956" s="3">
        <f t="shared" si="63"/>
      </c>
      <c r="G956" s="3"/>
      <c r="K956" s="102">
        <f t="shared" si="60"/>
        <v>0</v>
      </c>
      <c r="M956" s="90">
        <f t="shared" si="61"/>
      </c>
      <c r="P956" s="3"/>
      <c r="Q956" s="3">
        <f t="shared" si="62"/>
      </c>
      <c r="R956" s="51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</row>
    <row r="957" spans="2:42" ht="14.25">
      <c r="B957" s="3">
        <f t="shared" si="63"/>
      </c>
      <c r="G957" s="3"/>
      <c r="K957" s="102">
        <f t="shared" si="60"/>
        <v>0</v>
      </c>
      <c r="M957" s="90">
        <f t="shared" si="61"/>
      </c>
      <c r="P957" s="3"/>
      <c r="Q957" s="3">
        <f t="shared" si="62"/>
      </c>
      <c r="R957" s="51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</row>
    <row r="958" spans="2:42" ht="14.25">
      <c r="B958" s="3">
        <f t="shared" si="63"/>
      </c>
      <c r="G958" s="3"/>
      <c r="K958" s="102">
        <f t="shared" si="60"/>
        <v>0</v>
      </c>
      <c r="M958" s="90">
        <f t="shared" si="61"/>
      </c>
      <c r="P958" s="3"/>
      <c r="Q958" s="3">
        <f t="shared" si="62"/>
      </c>
      <c r="R958" s="51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</row>
    <row r="959" spans="2:42" ht="14.25">
      <c r="B959" s="3">
        <f t="shared" si="63"/>
      </c>
      <c r="G959" s="3"/>
      <c r="K959" s="102">
        <f t="shared" si="60"/>
        <v>0</v>
      </c>
      <c r="M959" s="90">
        <f t="shared" si="61"/>
      </c>
      <c r="P959" s="3"/>
      <c r="Q959" s="3">
        <f t="shared" si="62"/>
      </c>
      <c r="R959" s="51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</row>
    <row r="960" spans="2:42" ht="14.25">
      <c r="B960" s="3">
        <f t="shared" si="63"/>
      </c>
      <c r="G960" s="3"/>
      <c r="K960" s="102">
        <f t="shared" si="60"/>
        <v>0</v>
      </c>
      <c r="M960" s="90">
        <f t="shared" si="61"/>
      </c>
      <c r="P960" s="3"/>
      <c r="Q960" s="3">
        <f t="shared" si="62"/>
      </c>
      <c r="R960" s="51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</row>
    <row r="961" spans="2:42" ht="14.25">
      <c r="B961" s="3">
        <f t="shared" si="63"/>
      </c>
      <c r="G961" s="3"/>
      <c r="K961" s="102">
        <f t="shared" si="60"/>
        <v>0</v>
      </c>
      <c r="M961" s="90">
        <f t="shared" si="61"/>
      </c>
      <c r="P961" s="3"/>
      <c r="Q961" s="3">
        <f t="shared" si="62"/>
      </c>
      <c r="R961" s="51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</row>
    <row r="962" spans="2:42" ht="14.25">
      <c r="B962" s="3">
        <f t="shared" si="63"/>
      </c>
      <c r="G962" s="3"/>
      <c r="K962" s="102">
        <f t="shared" si="60"/>
        <v>0</v>
      </c>
      <c r="M962" s="90">
        <f t="shared" si="61"/>
      </c>
      <c r="P962" s="3"/>
      <c r="Q962" s="3">
        <f t="shared" si="62"/>
      </c>
      <c r="R962" s="51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</row>
    <row r="963" spans="2:42" ht="14.25">
      <c r="B963" s="3">
        <f t="shared" si="63"/>
      </c>
      <c r="G963" s="3"/>
      <c r="K963" s="102">
        <f t="shared" si="60"/>
        <v>0</v>
      </c>
      <c r="M963" s="90">
        <f t="shared" si="61"/>
      </c>
      <c r="P963" s="3"/>
      <c r="Q963" s="3">
        <f t="shared" si="62"/>
      </c>
      <c r="R963" s="51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</row>
    <row r="964" spans="2:42" ht="14.25">
      <c r="B964" s="3">
        <f t="shared" si="63"/>
      </c>
      <c r="G964" s="3"/>
      <c r="K964" s="102">
        <f t="shared" si="60"/>
        <v>0</v>
      </c>
      <c r="M964" s="90">
        <f t="shared" si="61"/>
      </c>
      <c r="P964" s="3"/>
      <c r="Q964" s="3">
        <f t="shared" si="62"/>
      </c>
      <c r="R964" s="51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</row>
    <row r="965" spans="2:42" ht="14.25">
      <c r="B965" s="3">
        <f t="shared" si="63"/>
      </c>
      <c r="G965" s="3"/>
      <c r="K965" s="102">
        <f t="shared" si="60"/>
        <v>0</v>
      </c>
      <c r="M965" s="90">
        <f t="shared" si="61"/>
      </c>
      <c r="P965" s="3"/>
      <c r="Q965" s="3">
        <f t="shared" si="62"/>
      </c>
      <c r="R965" s="51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</row>
    <row r="966" spans="2:42" ht="14.25">
      <c r="B966" s="3">
        <f t="shared" si="63"/>
      </c>
      <c r="G966" s="3"/>
      <c r="K966" s="102">
        <f t="shared" si="60"/>
        <v>0</v>
      </c>
      <c r="M966" s="90">
        <f t="shared" si="61"/>
      </c>
      <c r="P966" s="3"/>
      <c r="Q966" s="3">
        <f t="shared" si="62"/>
      </c>
      <c r="R966" s="51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</row>
    <row r="967" spans="2:42" ht="14.25">
      <c r="B967" s="3">
        <f t="shared" si="63"/>
      </c>
      <c r="G967" s="3"/>
      <c r="K967" s="102">
        <f t="shared" si="60"/>
        <v>0</v>
      </c>
      <c r="M967" s="90">
        <f t="shared" si="61"/>
      </c>
      <c r="P967" s="3"/>
      <c r="Q967" s="3">
        <f t="shared" si="62"/>
      </c>
      <c r="R967" s="51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</row>
    <row r="968" spans="2:42" ht="14.25">
      <c r="B968" s="3">
        <f t="shared" si="63"/>
      </c>
      <c r="G968" s="3"/>
      <c r="K968" s="102">
        <f t="shared" si="60"/>
        <v>0</v>
      </c>
      <c r="M968" s="90">
        <f t="shared" si="61"/>
      </c>
      <c r="P968" s="3"/>
      <c r="Q968" s="3">
        <f t="shared" si="62"/>
      </c>
      <c r="R968" s="51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</row>
    <row r="969" spans="2:42" ht="14.25">
      <c r="B969" s="3">
        <f t="shared" si="63"/>
      </c>
      <c r="G969" s="3"/>
      <c r="K969" s="102">
        <f t="shared" si="60"/>
        <v>0</v>
      </c>
      <c r="M969" s="90">
        <f t="shared" si="61"/>
      </c>
      <c r="P969" s="3"/>
      <c r="Q969" s="3">
        <f t="shared" si="62"/>
      </c>
      <c r="R969" s="51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</row>
    <row r="970" spans="2:42" ht="14.25">
      <c r="B970" s="3">
        <f t="shared" si="63"/>
      </c>
      <c r="G970" s="3"/>
      <c r="K970" s="102">
        <f t="shared" si="60"/>
        <v>0</v>
      </c>
      <c r="M970" s="90">
        <f t="shared" si="61"/>
      </c>
      <c r="P970" s="3"/>
      <c r="Q970" s="3">
        <f t="shared" si="62"/>
      </c>
      <c r="R970" s="51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</row>
    <row r="971" spans="2:42" ht="14.25">
      <c r="B971" s="3">
        <f t="shared" si="63"/>
      </c>
      <c r="G971" s="3"/>
      <c r="K971" s="102">
        <f t="shared" si="60"/>
        <v>0</v>
      </c>
      <c r="M971" s="90">
        <f t="shared" si="61"/>
      </c>
      <c r="P971" s="3"/>
      <c r="Q971" s="3">
        <f t="shared" si="62"/>
      </c>
      <c r="R971" s="51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</row>
    <row r="972" spans="2:42" ht="14.25">
      <c r="B972" s="3">
        <f t="shared" si="63"/>
      </c>
      <c r="G972" s="3"/>
      <c r="K972" s="102">
        <f t="shared" si="60"/>
        <v>0</v>
      </c>
      <c r="M972" s="90">
        <f t="shared" si="61"/>
      </c>
      <c r="P972" s="3"/>
      <c r="Q972" s="3">
        <f t="shared" si="62"/>
      </c>
      <c r="R972" s="51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</row>
    <row r="973" spans="2:42" ht="14.25">
      <c r="B973" s="3">
        <f t="shared" si="63"/>
      </c>
      <c r="G973" s="3"/>
      <c r="K973" s="102">
        <f t="shared" si="60"/>
        <v>0</v>
      </c>
      <c r="M973" s="90">
        <f t="shared" si="61"/>
      </c>
      <c r="P973" s="3"/>
      <c r="Q973" s="3">
        <f t="shared" si="62"/>
      </c>
      <c r="R973" s="51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</row>
    <row r="974" spans="2:42" ht="14.25">
      <c r="B974" s="3">
        <f t="shared" si="63"/>
      </c>
      <c r="G974" s="3"/>
      <c r="K974" s="102">
        <f t="shared" si="60"/>
        <v>0</v>
      </c>
      <c r="M974" s="90">
        <f t="shared" si="61"/>
      </c>
      <c r="P974" s="3"/>
      <c r="Q974" s="3">
        <f t="shared" si="62"/>
      </c>
      <c r="R974" s="51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</row>
    <row r="975" spans="2:42" ht="14.25">
      <c r="B975" s="3">
        <f t="shared" si="63"/>
      </c>
      <c r="G975" s="3"/>
      <c r="K975" s="102">
        <f t="shared" si="60"/>
        <v>0</v>
      </c>
      <c r="M975" s="90">
        <f t="shared" si="61"/>
      </c>
      <c r="P975" s="3"/>
      <c r="Q975" s="3">
        <f t="shared" si="62"/>
      </c>
      <c r="R975" s="51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</row>
    <row r="976" spans="2:42" ht="14.25">
      <c r="B976" s="3">
        <f t="shared" si="63"/>
      </c>
      <c r="G976" s="3"/>
      <c r="K976" s="102">
        <f t="shared" si="60"/>
        <v>0</v>
      </c>
      <c r="M976" s="90">
        <f t="shared" si="61"/>
      </c>
      <c r="P976" s="3"/>
      <c r="Q976" s="3">
        <f t="shared" si="62"/>
      </c>
      <c r="R976" s="51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</row>
    <row r="977" spans="2:42" ht="14.25">
      <c r="B977" s="3">
        <f t="shared" si="63"/>
      </c>
      <c r="G977" s="3"/>
      <c r="K977" s="102">
        <f t="shared" si="60"/>
        <v>0</v>
      </c>
      <c r="M977" s="90">
        <f t="shared" si="61"/>
      </c>
      <c r="P977" s="3"/>
      <c r="Q977" s="3">
        <f t="shared" si="62"/>
      </c>
      <c r="R977" s="51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</row>
    <row r="978" spans="2:42" ht="14.25">
      <c r="B978" s="3">
        <f t="shared" si="63"/>
      </c>
      <c r="G978" s="3"/>
      <c r="K978" s="102">
        <f t="shared" si="60"/>
        <v>0</v>
      </c>
      <c r="M978" s="90">
        <f t="shared" si="61"/>
      </c>
      <c r="P978" s="3"/>
      <c r="Q978" s="3">
        <f t="shared" si="62"/>
      </c>
      <c r="R978" s="51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</row>
    <row r="979" spans="2:42" ht="14.25">
      <c r="B979" s="3">
        <f t="shared" si="63"/>
      </c>
      <c r="G979" s="3"/>
      <c r="K979" s="102">
        <f t="shared" si="60"/>
        <v>0</v>
      </c>
      <c r="M979" s="90">
        <f t="shared" si="61"/>
      </c>
      <c r="P979" s="3"/>
      <c r="Q979" s="3">
        <f t="shared" si="62"/>
      </c>
      <c r="R979" s="51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</row>
    <row r="980" spans="2:42" ht="14.25">
      <c r="B980" s="3">
        <f t="shared" si="63"/>
      </c>
      <c r="G980" s="3"/>
      <c r="K980" s="102">
        <f aca="true" t="shared" si="64" ref="K980:K1043">IF(OR(G980&lt;0,I980&gt;0),ROUND(G980/(1+I980%),2),ROUND(G980/(1+J980%),2))</f>
        <v>0</v>
      </c>
      <c r="M980" s="90">
        <f aca="true" t="shared" si="65" ref="M980:M1043">IF($H980=8000,$K980,"")</f>
      </c>
      <c r="P980" s="3"/>
      <c r="Q980" s="3">
        <f aca="true" t="shared" si="66" ref="Q980:Q1043">IF($H980=8001,$K980,"")</f>
      </c>
      <c r="R980" s="51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</row>
    <row r="981" spans="2:42" ht="14.25">
      <c r="B981" s="3">
        <f t="shared" si="63"/>
      </c>
      <c r="G981" s="3"/>
      <c r="K981" s="102">
        <f t="shared" si="64"/>
        <v>0</v>
      </c>
      <c r="M981" s="90">
        <f t="shared" si="65"/>
      </c>
      <c r="P981" s="3"/>
      <c r="Q981" s="3">
        <f t="shared" si="66"/>
      </c>
      <c r="R981" s="51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</row>
    <row r="982" spans="2:42" ht="14.25">
      <c r="B982" s="3">
        <f t="shared" si="63"/>
      </c>
      <c r="G982" s="3"/>
      <c r="K982" s="102">
        <f t="shared" si="64"/>
        <v>0</v>
      </c>
      <c r="M982" s="90">
        <f t="shared" si="65"/>
      </c>
      <c r="P982" s="3"/>
      <c r="Q982" s="3">
        <f t="shared" si="66"/>
      </c>
      <c r="R982" s="51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</row>
    <row r="983" spans="2:42" ht="14.25">
      <c r="B983" s="3">
        <f t="shared" si="63"/>
      </c>
      <c r="G983" s="3"/>
      <c r="K983" s="102">
        <f t="shared" si="64"/>
        <v>0</v>
      </c>
      <c r="M983" s="90">
        <f t="shared" si="65"/>
      </c>
      <c r="P983" s="3"/>
      <c r="Q983" s="3">
        <f t="shared" si="66"/>
      </c>
      <c r="R983" s="51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</row>
    <row r="984" spans="2:42" ht="14.25">
      <c r="B984" s="3">
        <f t="shared" si="63"/>
      </c>
      <c r="G984" s="3"/>
      <c r="K984" s="102">
        <f t="shared" si="64"/>
        <v>0</v>
      </c>
      <c r="M984" s="90">
        <f t="shared" si="65"/>
      </c>
      <c r="P984" s="3"/>
      <c r="Q984" s="3">
        <f t="shared" si="66"/>
      </c>
      <c r="R984" s="51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</row>
    <row r="985" spans="2:42" ht="14.25">
      <c r="B985" s="3">
        <f t="shared" si="63"/>
      </c>
      <c r="G985" s="3"/>
      <c r="K985" s="102">
        <f t="shared" si="64"/>
        <v>0</v>
      </c>
      <c r="M985" s="90">
        <f t="shared" si="65"/>
      </c>
      <c r="P985" s="3"/>
      <c r="Q985" s="3">
        <f t="shared" si="66"/>
      </c>
      <c r="R985" s="51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</row>
    <row r="986" spans="2:42" ht="14.25">
      <c r="B986" s="3">
        <f t="shared" si="63"/>
      </c>
      <c r="G986" s="3"/>
      <c r="K986" s="102">
        <f t="shared" si="64"/>
        <v>0</v>
      </c>
      <c r="M986" s="90">
        <f t="shared" si="65"/>
      </c>
      <c r="P986" s="3"/>
      <c r="Q986" s="3">
        <f t="shared" si="66"/>
      </c>
      <c r="R986" s="51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</row>
    <row r="987" spans="2:42" ht="14.25">
      <c r="B987" s="3">
        <f t="shared" si="63"/>
      </c>
      <c r="G987" s="3"/>
      <c r="K987" s="102">
        <f t="shared" si="64"/>
        <v>0</v>
      </c>
      <c r="M987" s="90">
        <f t="shared" si="65"/>
      </c>
      <c r="P987" s="3"/>
      <c r="Q987" s="3">
        <f t="shared" si="66"/>
      </c>
      <c r="R987" s="51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</row>
    <row r="988" spans="2:42" ht="14.25">
      <c r="B988" s="3">
        <f t="shared" si="63"/>
      </c>
      <c r="G988" s="3"/>
      <c r="K988" s="102">
        <f t="shared" si="64"/>
        <v>0</v>
      </c>
      <c r="M988" s="90">
        <f t="shared" si="65"/>
      </c>
      <c r="P988" s="3"/>
      <c r="Q988" s="3">
        <f t="shared" si="66"/>
      </c>
      <c r="R988" s="51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</row>
    <row r="989" spans="2:42" ht="14.25">
      <c r="B989" s="3">
        <f t="shared" si="63"/>
      </c>
      <c r="G989" s="3"/>
      <c r="K989" s="102">
        <f t="shared" si="64"/>
        <v>0</v>
      </c>
      <c r="M989" s="90">
        <f t="shared" si="65"/>
      </c>
      <c r="P989" s="3"/>
      <c r="Q989" s="3">
        <f t="shared" si="66"/>
      </c>
      <c r="R989" s="51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</row>
    <row r="990" spans="2:42" ht="14.25">
      <c r="B990" s="3">
        <f t="shared" si="63"/>
      </c>
      <c r="G990" s="3"/>
      <c r="K990" s="102">
        <f t="shared" si="64"/>
        <v>0</v>
      </c>
      <c r="M990" s="90">
        <f t="shared" si="65"/>
      </c>
      <c r="P990" s="3"/>
      <c r="Q990" s="3">
        <f t="shared" si="66"/>
      </c>
      <c r="R990" s="51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</row>
    <row r="991" spans="2:42" ht="14.25">
      <c r="B991" s="3">
        <f aca="true" t="shared" si="67" ref="B991:B1054">IF(G991&lt;&gt;"",B990+G991,"")</f>
      </c>
      <c r="G991" s="3"/>
      <c r="K991" s="102">
        <f t="shared" si="64"/>
        <v>0</v>
      </c>
      <c r="M991" s="90">
        <f t="shared" si="65"/>
      </c>
      <c r="P991" s="3"/>
      <c r="Q991" s="3">
        <f t="shared" si="66"/>
      </c>
      <c r="R991" s="51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</row>
    <row r="992" spans="2:42" ht="14.25">
      <c r="B992" s="3">
        <f t="shared" si="67"/>
      </c>
      <c r="G992" s="3"/>
      <c r="K992" s="102">
        <f t="shared" si="64"/>
        <v>0</v>
      </c>
      <c r="M992" s="90">
        <f t="shared" si="65"/>
      </c>
      <c r="P992" s="3"/>
      <c r="Q992" s="3">
        <f t="shared" si="66"/>
      </c>
      <c r="R992" s="51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</row>
    <row r="993" spans="2:42" ht="14.25">
      <c r="B993" s="3">
        <f t="shared" si="67"/>
      </c>
      <c r="G993" s="3"/>
      <c r="K993" s="102">
        <f t="shared" si="64"/>
        <v>0</v>
      </c>
      <c r="M993" s="90">
        <f t="shared" si="65"/>
      </c>
      <c r="P993" s="3"/>
      <c r="Q993" s="3">
        <f t="shared" si="66"/>
      </c>
      <c r="R993" s="51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</row>
    <row r="994" spans="2:42" ht="14.25">
      <c r="B994" s="3">
        <f t="shared" si="67"/>
      </c>
      <c r="G994" s="3"/>
      <c r="K994" s="102">
        <f t="shared" si="64"/>
        <v>0</v>
      </c>
      <c r="M994" s="90">
        <f t="shared" si="65"/>
      </c>
      <c r="P994" s="3"/>
      <c r="Q994" s="3">
        <f t="shared" si="66"/>
      </c>
      <c r="R994" s="51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</row>
    <row r="995" spans="2:42" ht="14.25">
      <c r="B995" s="3">
        <f t="shared" si="67"/>
      </c>
      <c r="G995" s="3"/>
      <c r="K995" s="102">
        <f t="shared" si="64"/>
        <v>0</v>
      </c>
      <c r="M995" s="90">
        <f t="shared" si="65"/>
      </c>
      <c r="P995" s="3"/>
      <c r="Q995" s="3">
        <f t="shared" si="66"/>
      </c>
      <c r="R995" s="51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</row>
    <row r="996" spans="2:42" ht="14.25">
      <c r="B996" s="3">
        <f t="shared" si="67"/>
      </c>
      <c r="G996" s="3"/>
      <c r="K996" s="102">
        <f t="shared" si="64"/>
        <v>0</v>
      </c>
      <c r="M996" s="90">
        <f t="shared" si="65"/>
      </c>
      <c r="P996" s="3"/>
      <c r="Q996" s="3">
        <f t="shared" si="66"/>
      </c>
      <c r="R996" s="51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</row>
    <row r="997" spans="2:42" ht="14.25">
      <c r="B997" s="3">
        <f t="shared" si="67"/>
      </c>
      <c r="G997" s="3"/>
      <c r="K997" s="102">
        <f t="shared" si="64"/>
        <v>0</v>
      </c>
      <c r="M997" s="90">
        <f t="shared" si="65"/>
      </c>
      <c r="P997" s="3"/>
      <c r="Q997" s="3">
        <f t="shared" si="66"/>
      </c>
      <c r="R997" s="51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</row>
    <row r="998" spans="2:42" ht="14.25">
      <c r="B998" s="3">
        <f t="shared" si="67"/>
      </c>
      <c r="G998" s="3"/>
      <c r="K998" s="102">
        <f t="shared" si="64"/>
        <v>0</v>
      </c>
      <c r="M998" s="90">
        <f t="shared" si="65"/>
      </c>
      <c r="P998" s="3"/>
      <c r="Q998" s="3">
        <f t="shared" si="66"/>
      </c>
      <c r="R998" s="51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</row>
    <row r="999" spans="2:42" ht="14.25">
      <c r="B999" s="3">
        <f t="shared" si="67"/>
      </c>
      <c r="G999" s="3"/>
      <c r="K999" s="102">
        <f t="shared" si="64"/>
        <v>0</v>
      </c>
      <c r="M999" s="90">
        <f t="shared" si="65"/>
      </c>
      <c r="P999" s="3"/>
      <c r="Q999" s="3">
        <f t="shared" si="66"/>
      </c>
      <c r="R999" s="51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</row>
    <row r="1000" spans="2:42" ht="14.25">
      <c r="B1000" s="3">
        <f t="shared" si="67"/>
      </c>
      <c r="G1000" s="3"/>
      <c r="K1000" s="102">
        <f t="shared" si="64"/>
        <v>0</v>
      </c>
      <c r="M1000" s="90">
        <f t="shared" si="65"/>
      </c>
      <c r="P1000" s="3"/>
      <c r="Q1000" s="3">
        <f t="shared" si="66"/>
      </c>
      <c r="R1000" s="51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</row>
    <row r="1001" spans="2:42" ht="14.25">
      <c r="B1001" s="3">
        <f t="shared" si="67"/>
      </c>
      <c r="G1001" s="3"/>
      <c r="K1001" s="102">
        <f t="shared" si="64"/>
        <v>0</v>
      </c>
      <c r="M1001" s="90">
        <f t="shared" si="65"/>
      </c>
      <c r="P1001" s="3"/>
      <c r="Q1001" s="3">
        <f t="shared" si="66"/>
      </c>
      <c r="R1001" s="51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</row>
    <row r="1002" spans="2:42" ht="14.25">
      <c r="B1002" s="3">
        <f t="shared" si="67"/>
      </c>
      <c r="G1002" s="3"/>
      <c r="K1002" s="102">
        <f t="shared" si="64"/>
        <v>0</v>
      </c>
      <c r="M1002" s="90">
        <f t="shared" si="65"/>
      </c>
      <c r="P1002" s="3"/>
      <c r="Q1002" s="3">
        <f t="shared" si="66"/>
      </c>
      <c r="R1002" s="51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</row>
    <row r="1003" spans="2:42" ht="14.25">
      <c r="B1003" s="3">
        <f t="shared" si="67"/>
      </c>
      <c r="G1003" s="3"/>
      <c r="K1003" s="102">
        <f t="shared" si="64"/>
        <v>0</v>
      </c>
      <c r="M1003" s="90">
        <f t="shared" si="65"/>
      </c>
      <c r="P1003" s="3"/>
      <c r="Q1003" s="3">
        <f t="shared" si="66"/>
      </c>
      <c r="R1003" s="51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</row>
    <row r="1004" spans="2:42" ht="14.25">
      <c r="B1004" s="3">
        <f t="shared" si="67"/>
      </c>
      <c r="G1004" s="3"/>
      <c r="K1004" s="102">
        <f t="shared" si="64"/>
        <v>0</v>
      </c>
      <c r="M1004" s="90">
        <f t="shared" si="65"/>
      </c>
      <c r="P1004" s="3"/>
      <c r="Q1004" s="3">
        <f t="shared" si="66"/>
      </c>
      <c r="R1004" s="51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</row>
    <row r="1005" spans="2:42" ht="14.25">
      <c r="B1005" s="3">
        <f t="shared" si="67"/>
      </c>
      <c r="G1005" s="3"/>
      <c r="K1005" s="102">
        <f t="shared" si="64"/>
        <v>0</v>
      </c>
      <c r="M1005" s="90">
        <f t="shared" si="65"/>
      </c>
      <c r="P1005" s="3"/>
      <c r="Q1005" s="3">
        <f t="shared" si="66"/>
      </c>
      <c r="R1005" s="51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</row>
    <row r="1006" spans="2:42" ht="14.25">
      <c r="B1006" s="3">
        <f t="shared" si="67"/>
      </c>
      <c r="G1006" s="3"/>
      <c r="K1006" s="102">
        <f t="shared" si="64"/>
        <v>0</v>
      </c>
      <c r="M1006" s="90">
        <f t="shared" si="65"/>
      </c>
      <c r="P1006" s="3"/>
      <c r="Q1006" s="3">
        <f t="shared" si="66"/>
      </c>
      <c r="R1006" s="51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</row>
    <row r="1007" spans="2:42" ht="14.25">
      <c r="B1007" s="3">
        <f t="shared" si="67"/>
      </c>
      <c r="G1007" s="3"/>
      <c r="K1007" s="102">
        <f t="shared" si="64"/>
        <v>0</v>
      </c>
      <c r="M1007" s="90">
        <f t="shared" si="65"/>
      </c>
      <c r="P1007" s="3"/>
      <c r="Q1007" s="3">
        <f t="shared" si="66"/>
      </c>
      <c r="R1007" s="51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</row>
    <row r="1008" spans="2:42" ht="14.25">
      <c r="B1008" s="3">
        <f t="shared" si="67"/>
      </c>
      <c r="G1008" s="3"/>
      <c r="K1008" s="102">
        <f t="shared" si="64"/>
        <v>0</v>
      </c>
      <c r="M1008" s="90">
        <f t="shared" si="65"/>
      </c>
      <c r="P1008" s="3"/>
      <c r="Q1008" s="3">
        <f t="shared" si="66"/>
      </c>
      <c r="R1008" s="51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</row>
    <row r="1009" spans="2:42" ht="14.25">
      <c r="B1009" s="3">
        <f t="shared" si="67"/>
      </c>
      <c r="G1009" s="3"/>
      <c r="K1009" s="102">
        <f t="shared" si="64"/>
        <v>0</v>
      </c>
      <c r="M1009" s="90">
        <f t="shared" si="65"/>
      </c>
      <c r="P1009" s="3"/>
      <c r="Q1009" s="3">
        <f t="shared" si="66"/>
      </c>
      <c r="R1009" s="51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</row>
    <row r="1010" spans="2:42" ht="14.25">
      <c r="B1010" s="3">
        <f t="shared" si="67"/>
      </c>
      <c r="G1010" s="3"/>
      <c r="K1010" s="102">
        <f t="shared" si="64"/>
        <v>0</v>
      </c>
      <c r="M1010" s="90">
        <f t="shared" si="65"/>
      </c>
      <c r="P1010" s="3"/>
      <c r="Q1010" s="3">
        <f t="shared" si="66"/>
      </c>
      <c r="R1010" s="51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</row>
    <row r="1011" spans="2:42" ht="14.25">
      <c r="B1011" s="3">
        <f t="shared" si="67"/>
      </c>
      <c r="G1011" s="3"/>
      <c r="K1011" s="102">
        <f t="shared" si="64"/>
        <v>0</v>
      </c>
      <c r="M1011" s="90">
        <f t="shared" si="65"/>
      </c>
      <c r="P1011" s="3"/>
      <c r="Q1011" s="3">
        <f t="shared" si="66"/>
      </c>
      <c r="R1011" s="51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</row>
    <row r="1012" spans="2:42" ht="14.25">
      <c r="B1012" s="3">
        <f t="shared" si="67"/>
      </c>
      <c r="G1012" s="3"/>
      <c r="K1012" s="102">
        <f t="shared" si="64"/>
        <v>0</v>
      </c>
      <c r="M1012" s="90">
        <f t="shared" si="65"/>
      </c>
      <c r="P1012" s="3"/>
      <c r="Q1012" s="3">
        <f t="shared" si="66"/>
      </c>
      <c r="R1012" s="51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</row>
    <row r="1013" spans="2:42" ht="14.25">
      <c r="B1013" s="3">
        <f t="shared" si="67"/>
      </c>
      <c r="G1013" s="3"/>
      <c r="K1013" s="102">
        <f t="shared" si="64"/>
        <v>0</v>
      </c>
      <c r="M1013" s="90">
        <f t="shared" si="65"/>
      </c>
      <c r="P1013" s="3"/>
      <c r="Q1013" s="3">
        <f t="shared" si="66"/>
      </c>
      <c r="R1013" s="51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</row>
    <row r="1014" spans="2:42" ht="14.25">
      <c r="B1014" s="3">
        <f t="shared" si="67"/>
      </c>
      <c r="G1014" s="3"/>
      <c r="K1014" s="102">
        <f t="shared" si="64"/>
        <v>0</v>
      </c>
      <c r="M1014" s="90">
        <f t="shared" si="65"/>
      </c>
      <c r="P1014" s="3"/>
      <c r="Q1014" s="3">
        <f t="shared" si="66"/>
      </c>
      <c r="R1014" s="51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</row>
    <row r="1015" spans="2:42" ht="14.25">
      <c r="B1015" s="3">
        <f t="shared" si="67"/>
      </c>
      <c r="G1015" s="3"/>
      <c r="K1015" s="102">
        <f t="shared" si="64"/>
        <v>0</v>
      </c>
      <c r="M1015" s="90">
        <f t="shared" si="65"/>
      </c>
      <c r="P1015" s="3"/>
      <c r="Q1015" s="3">
        <f t="shared" si="66"/>
      </c>
      <c r="R1015" s="51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</row>
    <row r="1016" spans="2:42" ht="14.25">
      <c r="B1016" s="3">
        <f t="shared" si="67"/>
      </c>
      <c r="G1016" s="3"/>
      <c r="K1016" s="102">
        <f t="shared" si="64"/>
        <v>0</v>
      </c>
      <c r="M1016" s="90">
        <f t="shared" si="65"/>
      </c>
      <c r="P1016" s="3"/>
      <c r="Q1016" s="3">
        <f t="shared" si="66"/>
      </c>
      <c r="R1016" s="51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</row>
    <row r="1017" spans="2:42" ht="14.25">
      <c r="B1017" s="3">
        <f t="shared" si="67"/>
      </c>
      <c r="G1017" s="3"/>
      <c r="K1017" s="102">
        <f t="shared" si="64"/>
        <v>0</v>
      </c>
      <c r="M1017" s="90">
        <f t="shared" si="65"/>
      </c>
      <c r="P1017" s="3"/>
      <c r="Q1017" s="3">
        <f t="shared" si="66"/>
      </c>
      <c r="R1017" s="51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</row>
    <row r="1018" spans="2:42" ht="14.25">
      <c r="B1018" s="3">
        <f t="shared" si="67"/>
      </c>
      <c r="G1018" s="3"/>
      <c r="K1018" s="102">
        <f t="shared" si="64"/>
        <v>0</v>
      </c>
      <c r="M1018" s="90">
        <f t="shared" si="65"/>
      </c>
      <c r="P1018" s="3"/>
      <c r="Q1018" s="3">
        <f t="shared" si="66"/>
      </c>
      <c r="R1018" s="51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</row>
    <row r="1019" spans="2:42" ht="14.25">
      <c r="B1019" s="3">
        <f t="shared" si="67"/>
      </c>
      <c r="G1019" s="3"/>
      <c r="K1019" s="102">
        <f t="shared" si="64"/>
        <v>0</v>
      </c>
      <c r="M1019" s="90">
        <f t="shared" si="65"/>
      </c>
      <c r="P1019" s="3"/>
      <c r="Q1019" s="3">
        <f t="shared" si="66"/>
      </c>
      <c r="R1019" s="51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</row>
    <row r="1020" spans="2:42" ht="14.25">
      <c r="B1020" s="3">
        <f t="shared" si="67"/>
      </c>
      <c r="G1020" s="3"/>
      <c r="K1020" s="102">
        <f t="shared" si="64"/>
        <v>0</v>
      </c>
      <c r="M1020" s="90">
        <f t="shared" si="65"/>
      </c>
      <c r="P1020" s="3"/>
      <c r="Q1020" s="3">
        <f t="shared" si="66"/>
      </c>
      <c r="R1020" s="51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</row>
    <row r="1021" spans="2:42" ht="14.25">
      <c r="B1021" s="3">
        <f t="shared" si="67"/>
      </c>
      <c r="G1021" s="3"/>
      <c r="K1021" s="102">
        <f t="shared" si="64"/>
        <v>0</v>
      </c>
      <c r="M1021" s="90">
        <f t="shared" si="65"/>
      </c>
      <c r="P1021" s="3"/>
      <c r="Q1021" s="3">
        <f t="shared" si="66"/>
      </c>
      <c r="R1021" s="51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</row>
    <row r="1022" spans="2:42" ht="14.25">
      <c r="B1022" s="3">
        <f t="shared" si="67"/>
      </c>
      <c r="G1022" s="3"/>
      <c r="K1022" s="102">
        <f t="shared" si="64"/>
        <v>0</v>
      </c>
      <c r="M1022" s="90">
        <f t="shared" si="65"/>
      </c>
      <c r="P1022" s="3"/>
      <c r="Q1022" s="3">
        <f t="shared" si="66"/>
      </c>
      <c r="R1022" s="51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</row>
    <row r="1023" spans="2:42" ht="14.25">
      <c r="B1023" s="3">
        <f t="shared" si="67"/>
      </c>
      <c r="G1023" s="3"/>
      <c r="K1023" s="102">
        <f t="shared" si="64"/>
        <v>0</v>
      </c>
      <c r="M1023" s="90">
        <f t="shared" si="65"/>
      </c>
      <c r="P1023" s="3"/>
      <c r="Q1023" s="3">
        <f t="shared" si="66"/>
      </c>
      <c r="R1023" s="51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</row>
    <row r="1024" spans="2:42" ht="14.25">
      <c r="B1024" s="3">
        <f t="shared" si="67"/>
      </c>
      <c r="G1024" s="3"/>
      <c r="K1024" s="102">
        <f t="shared" si="64"/>
        <v>0</v>
      </c>
      <c r="M1024" s="90">
        <f t="shared" si="65"/>
      </c>
      <c r="P1024" s="3"/>
      <c r="Q1024" s="3">
        <f t="shared" si="66"/>
      </c>
      <c r="R1024" s="51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</row>
    <row r="1025" spans="2:42" ht="14.25">
      <c r="B1025" s="3">
        <f t="shared" si="67"/>
      </c>
      <c r="G1025" s="3"/>
      <c r="K1025" s="102">
        <f t="shared" si="64"/>
        <v>0</v>
      </c>
      <c r="M1025" s="90">
        <f t="shared" si="65"/>
      </c>
      <c r="P1025" s="3"/>
      <c r="Q1025" s="3">
        <f t="shared" si="66"/>
      </c>
      <c r="R1025" s="51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</row>
    <row r="1026" spans="2:42" ht="14.25">
      <c r="B1026" s="3">
        <f t="shared" si="67"/>
      </c>
      <c r="G1026" s="3"/>
      <c r="K1026" s="102">
        <f t="shared" si="64"/>
        <v>0</v>
      </c>
      <c r="M1026" s="90">
        <f t="shared" si="65"/>
      </c>
      <c r="P1026" s="3"/>
      <c r="Q1026" s="3">
        <f t="shared" si="66"/>
      </c>
      <c r="R1026" s="51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</row>
    <row r="1027" spans="2:42" ht="14.25">
      <c r="B1027" s="3">
        <f t="shared" si="67"/>
      </c>
      <c r="G1027" s="3"/>
      <c r="K1027" s="102">
        <f t="shared" si="64"/>
        <v>0</v>
      </c>
      <c r="M1027" s="90">
        <f t="shared" si="65"/>
      </c>
      <c r="P1027" s="3"/>
      <c r="Q1027" s="3">
        <f t="shared" si="66"/>
      </c>
      <c r="R1027" s="51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</row>
    <row r="1028" spans="2:42" ht="14.25">
      <c r="B1028" s="3">
        <f t="shared" si="67"/>
      </c>
      <c r="G1028" s="3"/>
      <c r="K1028" s="102">
        <f t="shared" si="64"/>
        <v>0</v>
      </c>
      <c r="M1028" s="90">
        <f t="shared" si="65"/>
      </c>
      <c r="P1028" s="3"/>
      <c r="Q1028" s="3">
        <f t="shared" si="66"/>
      </c>
      <c r="R1028" s="51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</row>
    <row r="1029" spans="2:42" ht="14.25">
      <c r="B1029" s="3">
        <f t="shared" si="67"/>
      </c>
      <c r="G1029" s="3"/>
      <c r="K1029" s="102">
        <f t="shared" si="64"/>
        <v>0</v>
      </c>
      <c r="M1029" s="90">
        <f t="shared" si="65"/>
      </c>
      <c r="P1029" s="3"/>
      <c r="Q1029" s="3">
        <f t="shared" si="66"/>
      </c>
      <c r="R1029" s="51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</row>
    <row r="1030" spans="2:42" ht="14.25">
      <c r="B1030" s="3">
        <f t="shared" si="67"/>
      </c>
      <c r="G1030" s="3"/>
      <c r="K1030" s="102">
        <f t="shared" si="64"/>
        <v>0</v>
      </c>
      <c r="M1030" s="90">
        <f t="shared" si="65"/>
      </c>
      <c r="P1030" s="3"/>
      <c r="Q1030" s="3">
        <f t="shared" si="66"/>
      </c>
      <c r="R1030" s="51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</row>
    <row r="1031" spans="2:42" ht="14.25">
      <c r="B1031" s="3">
        <f t="shared" si="67"/>
      </c>
      <c r="G1031" s="3"/>
      <c r="K1031" s="102">
        <f t="shared" si="64"/>
        <v>0</v>
      </c>
      <c r="M1031" s="90">
        <f t="shared" si="65"/>
      </c>
      <c r="P1031" s="3"/>
      <c r="Q1031" s="3">
        <f t="shared" si="66"/>
      </c>
      <c r="R1031" s="51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</row>
    <row r="1032" spans="2:42" ht="14.25">
      <c r="B1032" s="3">
        <f t="shared" si="67"/>
      </c>
      <c r="G1032" s="3"/>
      <c r="K1032" s="102">
        <f t="shared" si="64"/>
        <v>0</v>
      </c>
      <c r="M1032" s="90">
        <f t="shared" si="65"/>
      </c>
      <c r="P1032" s="3"/>
      <c r="Q1032" s="3">
        <f t="shared" si="66"/>
      </c>
      <c r="R1032" s="51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</row>
    <row r="1033" spans="2:42" ht="14.25">
      <c r="B1033" s="3">
        <f t="shared" si="67"/>
      </c>
      <c r="G1033" s="3"/>
      <c r="K1033" s="102">
        <f t="shared" si="64"/>
        <v>0</v>
      </c>
      <c r="M1033" s="90">
        <f t="shared" si="65"/>
      </c>
      <c r="P1033" s="3"/>
      <c r="Q1033" s="3">
        <f t="shared" si="66"/>
      </c>
      <c r="R1033" s="51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</row>
    <row r="1034" spans="2:42" ht="14.25">
      <c r="B1034" s="3">
        <f t="shared" si="67"/>
      </c>
      <c r="G1034" s="3"/>
      <c r="K1034" s="102">
        <f t="shared" si="64"/>
        <v>0</v>
      </c>
      <c r="M1034" s="90">
        <f t="shared" si="65"/>
      </c>
      <c r="P1034" s="3"/>
      <c r="Q1034" s="3">
        <f t="shared" si="66"/>
      </c>
      <c r="R1034" s="51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</row>
    <row r="1035" spans="2:42" ht="14.25">
      <c r="B1035" s="3">
        <f t="shared" si="67"/>
      </c>
      <c r="G1035" s="3"/>
      <c r="K1035" s="102">
        <f t="shared" si="64"/>
        <v>0</v>
      </c>
      <c r="M1035" s="90">
        <f t="shared" si="65"/>
      </c>
      <c r="P1035" s="3"/>
      <c r="Q1035" s="3">
        <f t="shared" si="66"/>
      </c>
      <c r="R1035" s="51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</row>
    <row r="1036" spans="2:42" ht="14.25">
      <c r="B1036" s="3">
        <f t="shared" si="67"/>
      </c>
      <c r="G1036" s="3"/>
      <c r="K1036" s="102">
        <f t="shared" si="64"/>
        <v>0</v>
      </c>
      <c r="M1036" s="90">
        <f t="shared" si="65"/>
      </c>
      <c r="P1036" s="3"/>
      <c r="Q1036" s="3">
        <f t="shared" si="66"/>
      </c>
      <c r="R1036" s="51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</row>
    <row r="1037" spans="2:42" ht="14.25">
      <c r="B1037" s="3">
        <f t="shared" si="67"/>
      </c>
      <c r="G1037" s="3"/>
      <c r="K1037" s="102">
        <f t="shared" si="64"/>
        <v>0</v>
      </c>
      <c r="M1037" s="90">
        <f t="shared" si="65"/>
      </c>
      <c r="P1037" s="3"/>
      <c r="Q1037" s="3">
        <f t="shared" si="66"/>
      </c>
      <c r="R1037" s="51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</row>
    <row r="1038" spans="2:42" ht="14.25">
      <c r="B1038" s="3">
        <f t="shared" si="67"/>
      </c>
      <c r="G1038" s="3"/>
      <c r="K1038" s="102">
        <f t="shared" si="64"/>
        <v>0</v>
      </c>
      <c r="M1038" s="90">
        <f t="shared" si="65"/>
      </c>
      <c r="P1038" s="3"/>
      <c r="Q1038" s="3">
        <f t="shared" si="66"/>
      </c>
      <c r="R1038" s="51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</row>
    <row r="1039" spans="2:42" ht="14.25">
      <c r="B1039" s="3">
        <f t="shared" si="67"/>
      </c>
      <c r="G1039" s="3"/>
      <c r="K1039" s="102">
        <f t="shared" si="64"/>
        <v>0</v>
      </c>
      <c r="M1039" s="90">
        <f t="shared" si="65"/>
      </c>
      <c r="P1039" s="3"/>
      <c r="Q1039" s="3">
        <f t="shared" si="66"/>
      </c>
      <c r="R1039" s="51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</row>
    <row r="1040" spans="2:42" ht="14.25">
      <c r="B1040" s="3">
        <f t="shared" si="67"/>
      </c>
      <c r="G1040" s="3"/>
      <c r="K1040" s="102">
        <f t="shared" si="64"/>
        <v>0</v>
      </c>
      <c r="M1040" s="90">
        <f t="shared" si="65"/>
      </c>
      <c r="P1040" s="3"/>
      <c r="Q1040" s="3">
        <f t="shared" si="66"/>
      </c>
      <c r="R1040" s="51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</row>
    <row r="1041" spans="2:42" ht="14.25">
      <c r="B1041" s="3">
        <f t="shared" si="67"/>
      </c>
      <c r="G1041" s="3"/>
      <c r="K1041" s="102">
        <f t="shared" si="64"/>
        <v>0</v>
      </c>
      <c r="M1041" s="90">
        <f t="shared" si="65"/>
      </c>
      <c r="P1041" s="3"/>
      <c r="Q1041" s="3">
        <f t="shared" si="66"/>
      </c>
      <c r="R1041" s="51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</row>
    <row r="1042" spans="2:42" ht="14.25">
      <c r="B1042" s="3">
        <f t="shared" si="67"/>
      </c>
      <c r="G1042" s="3"/>
      <c r="K1042" s="102">
        <f t="shared" si="64"/>
        <v>0</v>
      </c>
      <c r="M1042" s="90">
        <f t="shared" si="65"/>
      </c>
      <c r="P1042" s="3"/>
      <c r="Q1042" s="3">
        <f t="shared" si="66"/>
      </c>
      <c r="R1042" s="51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</row>
    <row r="1043" spans="2:42" ht="14.25">
      <c r="B1043" s="3">
        <f t="shared" si="67"/>
      </c>
      <c r="G1043" s="3"/>
      <c r="K1043" s="102">
        <f t="shared" si="64"/>
        <v>0</v>
      </c>
      <c r="M1043" s="90">
        <f t="shared" si="65"/>
      </c>
      <c r="P1043" s="3"/>
      <c r="Q1043" s="3">
        <f t="shared" si="66"/>
      </c>
      <c r="R1043" s="51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</row>
    <row r="1044" spans="2:42" ht="14.25">
      <c r="B1044" s="3">
        <f t="shared" si="67"/>
      </c>
      <c r="G1044" s="3"/>
      <c r="K1044" s="102">
        <f aca="true" t="shared" si="68" ref="K1044:K1107">IF(OR(G1044&lt;0,I1044&gt;0),ROUND(G1044/(1+I1044%),2),ROUND(G1044/(1+J1044%),2))</f>
        <v>0</v>
      </c>
      <c r="M1044" s="90">
        <f aca="true" t="shared" si="69" ref="M1044:M1107">IF($H1044=8000,$K1044,"")</f>
      </c>
      <c r="P1044" s="3"/>
      <c r="Q1044" s="3">
        <f aca="true" t="shared" si="70" ref="Q1044:Q1107">IF($H1044=8001,$K1044,"")</f>
      </c>
      <c r="R1044" s="51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</row>
    <row r="1045" spans="2:42" ht="14.25">
      <c r="B1045" s="3">
        <f t="shared" si="67"/>
      </c>
      <c r="G1045" s="3"/>
      <c r="K1045" s="102">
        <f t="shared" si="68"/>
        <v>0</v>
      </c>
      <c r="M1045" s="90">
        <f t="shared" si="69"/>
      </c>
      <c r="P1045" s="3"/>
      <c r="Q1045" s="3">
        <f t="shared" si="70"/>
      </c>
      <c r="R1045" s="51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</row>
    <row r="1046" spans="2:42" ht="14.25">
      <c r="B1046" s="3">
        <f t="shared" si="67"/>
      </c>
      <c r="G1046" s="3"/>
      <c r="K1046" s="102">
        <f t="shared" si="68"/>
        <v>0</v>
      </c>
      <c r="M1046" s="90">
        <f t="shared" si="69"/>
      </c>
      <c r="P1046" s="3"/>
      <c r="Q1046" s="3">
        <f t="shared" si="70"/>
      </c>
      <c r="R1046" s="51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</row>
    <row r="1047" spans="2:42" ht="14.25">
      <c r="B1047" s="3">
        <f t="shared" si="67"/>
      </c>
      <c r="G1047" s="3"/>
      <c r="K1047" s="102">
        <f t="shared" si="68"/>
        <v>0</v>
      </c>
      <c r="M1047" s="90">
        <f t="shared" si="69"/>
      </c>
      <c r="P1047" s="3"/>
      <c r="Q1047" s="3">
        <f t="shared" si="70"/>
      </c>
      <c r="R1047" s="51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</row>
    <row r="1048" spans="2:42" ht="14.25">
      <c r="B1048" s="3">
        <f t="shared" si="67"/>
      </c>
      <c r="G1048" s="3"/>
      <c r="K1048" s="102">
        <f t="shared" si="68"/>
        <v>0</v>
      </c>
      <c r="M1048" s="90">
        <f t="shared" si="69"/>
      </c>
      <c r="P1048" s="3"/>
      <c r="Q1048" s="3">
        <f t="shared" si="70"/>
      </c>
      <c r="R1048" s="51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</row>
    <row r="1049" spans="2:42" ht="14.25">
      <c r="B1049" s="3">
        <f t="shared" si="67"/>
      </c>
      <c r="G1049" s="3"/>
      <c r="K1049" s="102">
        <f t="shared" si="68"/>
        <v>0</v>
      </c>
      <c r="M1049" s="90">
        <f t="shared" si="69"/>
      </c>
      <c r="P1049" s="3"/>
      <c r="Q1049" s="3">
        <f t="shared" si="70"/>
      </c>
      <c r="R1049" s="51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</row>
    <row r="1050" spans="2:42" ht="14.25">
      <c r="B1050" s="3">
        <f t="shared" si="67"/>
      </c>
      <c r="G1050" s="3"/>
      <c r="K1050" s="102">
        <f t="shared" si="68"/>
        <v>0</v>
      </c>
      <c r="M1050" s="90">
        <f t="shared" si="69"/>
      </c>
      <c r="P1050" s="3"/>
      <c r="Q1050" s="3">
        <f t="shared" si="70"/>
      </c>
      <c r="R1050" s="51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</row>
    <row r="1051" spans="2:42" ht="14.25">
      <c r="B1051" s="3">
        <f t="shared" si="67"/>
      </c>
      <c r="G1051" s="3"/>
      <c r="K1051" s="102">
        <f t="shared" si="68"/>
        <v>0</v>
      </c>
      <c r="M1051" s="90">
        <f t="shared" si="69"/>
      </c>
      <c r="P1051" s="3"/>
      <c r="Q1051" s="3">
        <f t="shared" si="70"/>
      </c>
      <c r="R1051" s="51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</row>
    <row r="1052" spans="2:42" ht="14.25">
      <c r="B1052" s="3">
        <f t="shared" si="67"/>
      </c>
      <c r="G1052" s="3"/>
      <c r="K1052" s="102">
        <f t="shared" si="68"/>
        <v>0</v>
      </c>
      <c r="M1052" s="90">
        <f t="shared" si="69"/>
      </c>
      <c r="P1052" s="3"/>
      <c r="Q1052" s="3">
        <f t="shared" si="70"/>
      </c>
      <c r="R1052" s="51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</row>
    <row r="1053" spans="2:42" ht="14.25">
      <c r="B1053" s="3">
        <f t="shared" si="67"/>
      </c>
      <c r="G1053" s="3"/>
      <c r="K1053" s="102">
        <f t="shared" si="68"/>
        <v>0</v>
      </c>
      <c r="M1053" s="90">
        <f t="shared" si="69"/>
      </c>
      <c r="P1053" s="3"/>
      <c r="Q1053" s="3">
        <f t="shared" si="70"/>
      </c>
      <c r="R1053" s="51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</row>
    <row r="1054" spans="2:42" ht="14.25">
      <c r="B1054" s="3">
        <f t="shared" si="67"/>
      </c>
      <c r="G1054" s="3"/>
      <c r="K1054" s="102">
        <f t="shared" si="68"/>
        <v>0</v>
      </c>
      <c r="M1054" s="90">
        <f t="shared" si="69"/>
      </c>
      <c r="P1054" s="3"/>
      <c r="Q1054" s="3">
        <f t="shared" si="70"/>
      </c>
      <c r="R1054" s="51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</row>
    <row r="1055" spans="2:42" ht="14.25">
      <c r="B1055" s="3">
        <f aca="true" t="shared" si="71" ref="B1055:B1115">IF(G1055&lt;&gt;"",B1054+G1055,"")</f>
      </c>
      <c r="G1055" s="3"/>
      <c r="K1055" s="102">
        <f t="shared" si="68"/>
        <v>0</v>
      </c>
      <c r="M1055" s="90">
        <f t="shared" si="69"/>
      </c>
      <c r="P1055" s="3"/>
      <c r="Q1055" s="3">
        <f t="shared" si="70"/>
      </c>
      <c r="R1055" s="51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</row>
    <row r="1056" spans="2:42" ht="14.25">
      <c r="B1056" s="3">
        <f t="shared" si="71"/>
      </c>
      <c r="G1056" s="3"/>
      <c r="K1056" s="102">
        <f t="shared" si="68"/>
        <v>0</v>
      </c>
      <c r="M1056" s="90">
        <f t="shared" si="69"/>
      </c>
      <c r="P1056" s="3"/>
      <c r="Q1056" s="3">
        <f t="shared" si="70"/>
      </c>
      <c r="R1056" s="51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</row>
    <row r="1057" spans="2:42" ht="14.25">
      <c r="B1057" s="3">
        <f t="shared" si="71"/>
      </c>
      <c r="G1057" s="3"/>
      <c r="K1057" s="102">
        <f t="shared" si="68"/>
        <v>0</v>
      </c>
      <c r="M1057" s="90">
        <f t="shared" si="69"/>
      </c>
      <c r="P1057" s="3"/>
      <c r="Q1057" s="3">
        <f t="shared" si="70"/>
      </c>
      <c r="R1057" s="51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</row>
    <row r="1058" spans="2:42" ht="14.25">
      <c r="B1058" s="3">
        <f t="shared" si="71"/>
      </c>
      <c r="G1058" s="3"/>
      <c r="K1058" s="102">
        <f t="shared" si="68"/>
        <v>0</v>
      </c>
      <c r="M1058" s="90">
        <f t="shared" si="69"/>
      </c>
      <c r="P1058" s="3"/>
      <c r="Q1058" s="3">
        <f t="shared" si="70"/>
      </c>
      <c r="R1058" s="51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</row>
    <row r="1059" spans="2:42" ht="14.25">
      <c r="B1059" s="3">
        <f t="shared" si="71"/>
      </c>
      <c r="G1059" s="3"/>
      <c r="K1059" s="102">
        <f t="shared" si="68"/>
        <v>0</v>
      </c>
      <c r="M1059" s="90">
        <f t="shared" si="69"/>
      </c>
      <c r="P1059" s="3"/>
      <c r="Q1059" s="3">
        <f t="shared" si="70"/>
      </c>
      <c r="R1059" s="51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</row>
    <row r="1060" spans="2:42" ht="14.25">
      <c r="B1060" s="3">
        <f t="shared" si="71"/>
      </c>
      <c r="G1060" s="3"/>
      <c r="K1060" s="102">
        <f t="shared" si="68"/>
        <v>0</v>
      </c>
      <c r="M1060" s="90">
        <f t="shared" si="69"/>
      </c>
      <c r="P1060" s="3"/>
      <c r="Q1060" s="3">
        <f t="shared" si="70"/>
      </c>
      <c r="R1060" s="51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</row>
    <row r="1061" spans="2:42" ht="14.25">
      <c r="B1061" s="3">
        <f t="shared" si="71"/>
      </c>
      <c r="G1061" s="3"/>
      <c r="K1061" s="102">
        <f t="shared" si="68"/>
        <v>0</v>
      </c>
      <c r="M1061" s="90">
        <f t="shared" si="69"/>
      </c>
      <c r="P1061" s="3"/>
      <c r="Q1061" s="3">
        <f t="shared" si="70"/>
      </c>
      <c r="R1061" s="51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</row>
    <row r="1062" spans="2:42" ht="14.25">
      <c r="B1062" s="3">
        <f t="shared" si="71"/>
      </c>
      <c r="G1062" s="3"/>
      <c r="K1062" s="102">
        <f t="shared" si="68"/>
        <v>0</v>
      </c>
      <c r="M1062" s="90">
        <f t="shared" si="69"/>
      </c>
      <c r="P1062" s="3"/>
      <c r="Q1062" s="3">
        <f t="shared" si="70"/>
      </c>
      <c r="R1062" s="51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</row>
    <row r="1063" spans="2:42" ht="14.25">
      <c r="B1063" s="3">
        <f t="shared" si="71"/>
      </c>
      <c r="G1063" s="3"/>
      <c r="K1063" s="102">
        <f t="shared" si="68"/>
        <v>0</v>
      </c>
      <c r="M1063" s="90">
        <f t="shared" si="69"/>
      </c>
      <c r="P1063" s="3"/>
      <c r="Q1063" s="3">
        <f t="shared" si="70"/>
      </c>
      <c r="R1063" s="51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</row>
    <row r="1064" spans="2:42" ht="14.25">
      <c r="B1064" s="3">
        <f t="shared" si="71"/>
      </c>
      <c r="G1064" s="3"/>
      <c r="K1064" s="102">
        <f t="shared" si="68"/>
        <v>0</v>
      </c>
      <c r="M1064" s="90">
        <f t="shared" si="69"/>
      </c>
      <c r="P1064" s="3"/>
      <c r="Q1064" s="3">
        <f t="shared" si="70"/>
      </c>
      <c r="R1064" s="51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</row>
    <row r="1065" spans="2:42" ht="14.25">
      <c r="B1065" s="3">
        <f t="shared" si="71"/>
      </c>
      <c r="G1065" s="3"/>
      <c r="K1065" s="102">
        <f t="shared" si="68"/>
        <v>0</v>
      </c>
      <c r="M1065" s="90">
        <f t="shared" si="69"/>
      </c>
      <c r="P1065" s="3"/>
      <c r="Q1065" s="3">
        <f t="shared" si="70"/>
      </c>
      <c r="R1065" s="51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</row>
    <row r="1066" spans="2:42" ht="14.25">
      <c r="B1066" s="3">
        <f t="shared" si="71"/>
      </c>
      <c r="G1066" s="3"/>
      <c r="K1066" s="102">
        <f t="shared" si="68"/>
        <v>0</v>
      </c>
      <c r="M1066" s="90">
        <f t="shared" si="69"/>
      </c>
      <c r="P1066" s="3"/>
      <c r="Q1066" s="3">
        <f t="shared" si="70"/>
      </c>
      <c r="R1066" s="51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</row>
    <row r="1067" spans="2:42" ht="14.25">
      <c r="B1067" s="3">
        <f t="shared" si="71"/>
      </c>
      <c r="G1067" s="3"/>
      <c r="K1067" s="102">
        <f t="shared" si="68"/>
        <v>0</v>
      </c>
      <c r="M1067" s="90">
        <f t="shared" si="69"/>
      </c>
      <c r="P1067" s="3"/>
      <c r="Q1067" s="3">
        <f t="shared" si="70"/>
      </c>
      <c r="R1067" s="51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</row>
    <row r="1068" spans="2:42" ht="14.25">
      <c r="B1068" s="3">
        <f t="shared" si="71"/>
      </c>
      <c r="G1068" s="3"/>
      <c r="K1068" s="102">
        <f t="shared" si="68"/>
        <v>0</v>
      </c>
      <c r="M1068" s="90">
        <f t="shared" si="69"/>
      </c>
      <c r="P1068" s="3"/>
      <c r="Q1068" s="3">
        <f t="shared" si="70"/>
      </c>
      <c r="R1068" s="51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</row>
    <row r="1069" spans="2:42" ht="14.25">
      <c r="B1069" s="3">
        <f t="shared" si="71"/>
      </c>
      <c r="G1069" s="3"/>
      <c r="K1069" s="102">
        <f t="shared" si="68"/>
        <v>0</v>
      </c>
      <c r="M1069" s="90">
        <f t="shared" si="69"/>
      </c>
      <c r="P1069" s="3"/>
      <c r="Q1069" s="3">
        <f t="shared" si="70"/>
      </c>
      <c r="R1069" s="51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</row>
    <row r="1070" spans="2:42" ht="14.25">
      <c r="B1070" s="3">
        <f t="shared" si="71"/>
      </c>
      <c r="G1070" s="3"/>
      <c r="K1070" s="102">
        <f t="shared" si="68"/>
        <v>0</v>
      </c>
      <c r="M1070" s="90">
        <f t="shared" si="69"/>
      </c>
      <c r="P1070" s="3"/>
      <c r="Q1070" s="3">
        <f t="shared" si="70"/>
      </c>
      <c r="R1070" s="51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</row>
    <row r="1071" spans="2:42" ht="14.25">
      <c r="B1071" s="3">
        <f t="shared" si="71"/>
      </c>
      <c r="G1071" s="3"/>
      <c r="K1071" s="102">
        <f t="shared" si="68"/>
        <v>0</v>
      </c>
      <c r="M1071" s="90">
        <f t="shared" si="69"/>
      </c>
      <c r="P1071" s="3"/>
      <c r="Q1071" s="3">
        <f t="shared" si="70"/>
      </c>
      <c r="R1071" s="51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</row>
    <row r="1072" spans="2:42" ht="14.25">
      <c r="B1072" s="3">
        <f t="shared" si="71"/>
      </c>
      <c r="G1072" s="3"/>
      <c r="K1072" s="102">
        <f t="shared" si="68"/>
        <v>0</v>
      </c>
      <c r="M1072" s="90">
        <f t="shared" si="69"/>
      </c>
      <c r="P1072" s="3"/>
      <c r="Q1072" s="3">
        <f t="shared" si="70"/>
      </c>
      <c r="R1072" s="51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</row>
    <row r="1073" spans="2:42" ht="14.25">
      <c r="B1073" s="3">
        <f t="shared" si="71"/>
      </c>
      <c r="G1073" s="3"/>
      <c r="K1073" s="102">
        <f t="shared" si="68"/>
        <v>0</v>
      </c>
      <c r="M1073" s="90">
        <f t="shared" si="69"/>
      </c>
      <c r="P1073" s="3"/>
      <c r="Q1073" s="3">
        <f t="shared" si="70"/>
      </c>
      <c r="R1073" s="51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</row>
    <row r="1074" spans="2:42" ht="14.25">
      <c r="B1074" s="3">
        <f t="shared" si="71"/>
      </c>
      <c r="G1074" s="3"/>
      <c r="K1074" s="102">
        <f t="shared" si="68"/>
        <v>0</v>
      </c>
      <c r="M1074" s="90">
        <f t="shared" si="69"/>
      </c>
      <c r="P1074" s="3"/>
      <c r="Q1074" s="3">
        <f t="shared" si="70"/>
      </c>
      <c r="R1074" s="51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</row>
    <row r="1075" spans="2:42" ht="14.25">
      <c r="B1075" s="3">
        <f t="shared" si="71"/>
      </c>
      <c r="G1075" s="3"/>
      <c r="K1075" s="102">
        <f t="shared" si="68"/>
        <v>0</v>
      </c>
      <c r="M1075" s="90">
        <f t="shared" si="69"/>
      </c>
      <c r="P1075" s="3"/>
      <c r="Q1075" s="3">
        <f t="shared" si="70"/>
      </c>
      <c r="R1075" s="51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</row>
    <row r="1076" spans="2:42" ht="14.25">
      <c r="B1076" s="3">
        <f t="shared" si="71"/>
      </c>
      <c r="G1076" s="3"/>
      <c r="K1076" s="102">
        <f t="shared" si="68"/>
        <v>0</v>
      </c>
      <c r="M1076" s="90">
        <f t="shared" si="69"/>
      </c>
      <c r="P1076" s="3"/>
      <c r="Q1076" s="3">
        <f t="shared" si="70"/>
      </c>
      <c r="R1076" s="51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</row>
    <row r="1077" spans="2:42" ht="14.25">
      <c r="B1077" s="3">
        <f t="shared" si="71"/>
      </c>
      <c r="G1077" s="3"/>
      <c r="K1077" s="102">
        <f t="shared" si="68"/>
        <v>0</v>
      </c>
      <c r="M1077" s="90">
        <f t="shared" si="69"/>
      </c>
      <c r="P1077" s="3"/>
      <c r="Q1077" s="3">
        <f t="shared" si="70"/>
      </c>
      <c r="R1077" s="51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</row>
    <row r="1078" spans="2:42" ht="14.25">
      <c r="B1078" s="3">
        <f t="shared" si="71"/>
      </c>
      <c r="G1078" s="3"/>
      <c r="K1078" s="102">
        <f t="shared" si="68"/>
        <v>0</v>
      </c>
      <c r="M1078" s="90">
        <f t="shared" si="69"/>
      </c>
      <c r="P1078" s="3"/>
      <c r="Q1078" s="3">
        <f t="shared" si="70"/>
      </c>
      <c r="R1078" s="51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</row>
    <row r="1079" spans="2:42" ht="14.25">
      <c r="B1079" s="3">
        <f t="shared" si="71"/>
      </c>
      <c r="G1079" s="3"/>
      <c r="K1079" s="102">
        <f t="shared" si="68"/>
        <v>0</v>
      </c>
      <c r="M1079" s="90">
        <f t="shared" si="69"/>
      </c>
      <c r="P1079" s="3"/>
      <c r="Q1079" s="3">
        <f t="shared" si="70"/>
      </c>
      <c r="R1079" s="51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</row>
    <row r="1080" spans="2:42" ht="14.25">
      <c r="B1080" s="3">
        <f t="shared" si="71"/>
      </c>
      <c r="G1080" s="3"/>
      <c r="K1080" s="102">
        <f t="shared" si="68"/>
        <v>0</v>
      </c>
      <c r="M1080" s="90">
        <f t="shared" si="69"/>
      </c>
      <c r="P1080" s="3"/>
      <c r="Q1080" s="3">
        <f t="shared" si="70"/>
      </c>
      <c r="R1080" s="51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</row>
    <row r="1081" spans="2:42" ht="14.25">
      <c r="B1081" s="3">
        <f t="shared" si="71"/>
      </c>
      <c r="G1081" s="3"/>
      <c r="K1081" s="102">
        <f t="shared" si="68"/>
        <v>0</v>
      </c>
      <c r="M1081" s="90">
        <f t="shared" si="69"/>
      </c>
      <c r="P1081" s="3"/>
      <c r="Q1081" s="3">
        <f t="shared" si="70"/>
      </c>
      <c r="R1081" s="51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</row>
    <row r="1082" spans="2:42" ht="14.25">
      <c r="B1082" s="3">
        <f t="shared" si="71"/>
      </c>
      <c r="G1082" s="3"/>
      <c r="K1082" s="102">
        <f t="shared" si="68"/>
        <v>0</v>
      </c>
      <c r="M1082" s="90">
        <f t="shared" si="69"/>
      </c>
      <c r="P1082" s="3"/>
      <c r="Q1082" s="3">
        <f t="shared" si="70"/>
      </c>
      <c r="R1082" s="51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</row>
    <row r="1083" spans="2:42" ht="14.25">
      <c r="B1083" s="3">
        <f t="shared" si="71"/>
      </c>
      <c r="G1083" s="3"/>
      <c r="K1083" s="102">
        <f t="shared" si="68"/>
        <v>0</v>
      </c>
      <c r="M1083" s="90">
        <f t="shared" si="69"/>
      </c>
      <c r="P1083" s="3"/>
      <c r="Q1083" s="3">
        <f t="shared" si="70"/>
      </c>
      <c r="R1083" s="51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</row>
    <row r="1084" spans="2:42" ht="14.25">
      <c r="B1084" s="3">
        <f t="shared" si="71"/>
      </c>
      <c r="G1084" s="3"/>
      <c r="K1084" s="102">
        <f t="shared" si="68"/>
        <v>0</v>
      </c>
      <c r="M1084" s="90">
        <f t="shared" si="69"/>
      </c>
      <c r="P1084" s="3"/>
      <c r="Q1084" s="3">
        <f t="shared" si="70"/>
      </c>
      <c r="R1084" s="51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</row>
    <row r="1085" spans="2:42" ht="14.25">
      <c r="B1085" s="3">
        <f t="shared" si="71"/>
      </c>
      <c r="G1085" s="3"/>
      <c r="K1085" s="102">
        <f t="shared" si="68"/>
        <v>0</v>
      </c>
      <c r="M1085" s="90">
        <f t="shared" si="69"/>
      </c>
      <c r="P1085" s="3"/>
      <c r="Q1085" s="3">
        <f t="shared" si="70"/>
      </c>
      <c r="R1085" s="51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</row>
    <row r="1086" spans="2:42" ht="14.25">
      <c r="B1086" s="3">
        <f t="shared" si="71"/>
      </c>
      <c r="G1086" s="3"/>
      <c r="K1086" s="102">
        <f t="shared" si="68"/>
        <v>0</v>
      </c>
      <c r="M1086" s="90">
        <f t="shared" si="69"/>
      </c>
      <c r="P1086" s="3"/>
      <c r="Q1086" s="3">
        <f t="shared" si="70"/>
      </c>
      <c r="R1086" s="51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</row>
    <row r="1087" spans="2:42" ht="14.25">
      <c r="B1087" s="3">
        <f t="shared" si="71"/>
      </c>
      <c r="G1087" s="3"/>
      <c r="K1087" s="102">
        <f t="shared" si="68"/>
        <v>0</v>
      </c>
      <c r="M1087" s="90">
        <f t="shared" si="69"/>
      </c>
      <c r="P1087" s="3"/>
      <c r="Q1087" s="3">
        <f t="shared" si="70"/>
      </c>
      <c r="R1087" s="51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</row>
    <row r="1088" spans="2:42" ht="14.25">
      <c r="B1088" s="3">
        <f t="shared" si="71"/>
      </c>
      <c r="G1088" s="3"/>
      <c r="K1088" s="102">
        <f t="shared" si="68"/>
        <v>0</v>
      </c>
      <c r="M1088" s="90">
        <f t="shared" si="69"/>
      </c>
      <c r="P1088" s="3"/>
      <c r="Q1088" s="3">
        <f t="shared" si="70"/>
      </c>
      <c r="R1088" s="51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</row>
    <row r="1089" spans="2:42" ht="14.25">
      <c r="B1089" s="3">
        <f t="shared" si="71"/>
      </c>
      <c r="G1089" s="3"/>
      <c r="K1089" s="102">
        <f t="shared" si="68"/>
        <v>0</v>
      </c>
      <c r="M1089" s="90">
        <f t="shared" si="69"/>
      </c>
      <c r="P1089" s="3"/>
      <c r="Q1089" s="3">
        <f t="shared" si="70"/>
      </c>
      <c r="R1089" s="51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</row>
    <row r="1090" spans="2:42" ht="14.25">
      <c r="B1090" s="3">
        <f t="shared" si="71"/>
      </c>
      <c r="G1090" s="3"/>
      <c r="K1090" s="102">
        <f t="shared" si="68"/>
        <v>0</v>
      </c>
      <c r="M1090" s="90">
        <f t="shared" si="69"/>
      </c>
      <c r="P1090" s="3"/>
      <c r="Q1090" s="3">
        <f t="shared" si="70"/>
      </c>
      <c r="R1090" s="51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</row>
    <row r="1091" spans="2:42" ht="14.25">
      <c r="B1091" s="3">
        <f t="shared" si="71"/>
      </c>
      <c r="G1091" s="3"/>
      <c r="K1091" s="102">
        <f t="shared" si="68"/>
        <v>0</v>
      </c>
      <c r="M1091" s="90">
        <f t="shared" si="69"/>
      </c>
      <c r="P1091" s="3"/>
      <c r="Q1091" s="3">
        <f t="shared" si="70"/>
      </c>
      <c r="R1091" s="51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</row>
    <row r="1092" spans="2:42" ht="14.25">
      <c r="B1092" s="3">
        <f t="shared" si="71"/>
      </c>
      <c r="G1092" s="3"/>
      <c r="K1092" s="102">
        <f t="shared" si="68"/>
        <v>0</v>
      </c>
      <c r="M1092" s="90">
        <f t="shared" si="69"/>
      </c>
      <c r="P1092" s="3"/>
      <c r="Q1092" s="3">
        <f t="shared" si="70"/>
      </c>
      <c r="R1092" s="51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</row>
    <row r="1093" spans="2:42" ht="14.25">
      <c r="B1093" s="3">
        <f t="shared" si="71"/>
      </c>
      <c r="G1093" s="3"/>
      <c r="K1093" s="102">
        <f t="shared" si="68"/>
        <v>0</v>
      </c>
      <c r="M1093" s="90">
        <f t="shared" si="69"/>
      </c>
      <c r="P1093" s="3"/>
      <c r="Q1093" s="3">
        <f t="shared" si="70"/>
      </c>
      <c r="R1093" s="51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</row>
    <row r="1094" spans="2:42" ht="14.25">
      <c r="B1094" s="3">
        <f t="shared" si="71"/>
      </c>
      <c r="G1094" s="3"/>
      <c r="K1094" s="102">
        <f t="shared" si="68"/>
        <v>0</v>
      </c>
      <c r="M1094" s="90">
        <f t="shared" si="69"/>
      </c>
      <c r="P1094" s="3"/>
      <c r="Q1094" s="3">
        <f t="shared" si="70"/>
      </c>
      <c r="R1094" s="51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</row>
    <row r="1095" spans="2:42" ht="14.25">
      <c r="B1095" s="3">
        <f t="shared" si="71"/>
      </c>
      <c r="G1095" s="3"/>
      <c r="K1095" s="102">
        <f t="shared" si="68"/>
        <v>0</v>
      </c>
      <c r="M1095" s="90">
        <f t="shared" si="69"/>
      </c>
      <c r="P1095" s="3"/>
      <c r="Q1095" s="3">
        <f t="shared" si="70"/>
      </c>
      <c r="R1095" s="51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</row>
    <row r="1096" spans="2:42" ht="14.25">
      <c r="B1096" s="3">
        <f t="shared" si="71"/>
      </c>
      <c r="G1096" s="3"/>
      <c r="K1096" s="102">
        <f t="shared" si="68"/>
        <v>0</v>
      </c>
      <c r="M1096" s="90">
        <f t="shared" si="69"/>
      </c>
      <c r="P1096" s="3"/>
      <c r="Q1096" s="3">
        <f t="shared" si="70"/>
      </c>
      <c r="R1096" s="51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</row>
    <row r="1097" spans="2:42" ht="14.25">
      <c r="B1097" s="3">
        <f t="shared" si="71"/>
      </c>
      <c r="G1097" s="3"/>
      <c r="K1097" s="102">
        <f t="shared" si="68"/>
        <v>0</v>
      </c>
      <c r="M1097" s="90">
        <f t="shared" si="69"/>
      </c>
      <c r="P1097" s="3"/>
      <c r="Q1097" s="3">
        <f t="shared" si="70"/>
      </c>
      <c r="R1097" s="51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</row>
    <row r="1098" spans="2:42" ht="14.25">
      <c r="B1098" s="3">
        <f t="shared" si="71"/>
      </c>
      <c r="G1098" s="3"/>
      <c r="K1098" s="102">
        <f t="shared" si="68"/>
        <v>0</v>
      </c>
      <c r="M1098" s="90">
        <f t="shared" si="69"/>
      </c>
      <c r="P1098" s="3"/>
      <c r="Q1098" s="3">
        <f t="shared" si="70"/>
      </c>
      <c r="R1098" s="51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</row>
    <row r="1099" spans="2:42" ht="14.25">
      <c r="B1099" s="3">
        <f t="shared" si="71"/>
      </c>
      <c r="G1099" s="3"/>
      <c r="K1099" s="102">
        <f t="shared" si="68"/>
        <v>0</v>
      </c>
      <c r="M1099" s="90">
        <f t="shared" si="69"/>
      </c>
      <c r="P1099" s="3"/>
      <c r="Q1099" s="3">
        <f t="shared" si="70"/>
      </c>
      <c r="R1099" s="51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</row>
    <row r="1100" spans="2:42" ht="14.25">
      <c r="B1100" s="3">
        <f t="shared" si="71"/>
      </c>
      <c r="G1100" s="3"/>
      <c r="K1100" s="102">
        <f t="shared" si="68"/>
        <v>0</v>
      </c>
      <c r="M1100" s="90">
        <f t="shared" si="69"/>
      </c>
      <c r="P1100" s="3"/>
      <c r="Q1100" s="3">
        <f t="shared" si="70"/>
      </c>
      <c r="R1100" s="51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</row>
    <row r="1101" spans="2:42" ht="14.25">
      <c r="B1101" s="3">
        <f t="shared" si="71"/>
      </c>
      <c r="G1101" s="3"/>
      <c r="K1101" s="102">
        <f t="shared" si="68"/>
        <v>0</v>
      </c>
      <c r="M1101" s="90">
        <f t="shared" si="69"/>
      </c>
      <c r="P1101" s="3"/>
      <c r="Q1101" s="3">
        <f t="shared" si="70"/>
      </c>
      <c r="R1101" s="51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</row>
    <row r="1102" spans="2:42" ht="14.25">
      <c r="B1102" s="3">
        <f t="shared" si="71"/>
      </c>
      <c r="G1102" s="3"/>
      <c r="K1102" s="102">
        <f t="shared" si="68"/>
        <v>0</v>
      </c>
      <c r="M1102" s="90">
        <f t="shared" si="69"/>
      </c>
      <c r="P1102" s="3"/>
      <c r="Q1102" s="3">
        <f t="shared" si="70"/>
      </c>
      <c r="R1102" s="51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</row>
    <row r="1103" spans="2:42" ht="14.25">
      <c r="B1103" s="3">
        <f t="shared" si="71"/>
      </c>
      <c r="G1103" s="3"/>
      <c r="K1103" s="102">
        <f t="shared" si="68"/>
        <v>0</v>
      </c>
      <c r="M1103" s="90">
        <f t="shared" si="69"/>
      </c>
      <c r="P1103" s="3"/>
      <c r="Q1103" s="3">
        <f t="shared" si="70"/>
      </c>
      <c r="R1103" s="51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</row>
    <row r="1104" spans="2:42" ht="14.25">
      <c r="B1104" s="3">
        <f t="shared" si="71"/>
      </c>
      <c r="K1104" s="102">
        <f t="shared" si="68"/>
        <v>0</v>
      </c>
      <c r="M1104" s="90">
        <f t="shared" si="69"/>
      </c>
      <c r="P1104" s="3"/>
      <c r="Q1104" s="3">
        <f t="shared" si="70"/>
      </c>
      <c r="R1104" s="51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</row>
    <row r="1105" spans="2:42" ht="14.25">
      <c r="B1105" s="3">
        <f t="shared" si="71"/>
      </c>
      <c r="K1105" s="102">
        <f t="shared" si="68"/>
        <v>0</v>
      </c>
      <c r="M1105" s="90">
        <f t="shared" si="69"/>
      </c>
      <c r="P1105" s="3"/>
      <c r="Q1105" s="3">
        <f t="shared" si="70"/>
      </c>
      <c r="R1105" s="51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</row>
    <row r="1106" spans="2:42" ht="14.25">
      <c r="B1106" s="3">
        <f t="shared" si="71"/>
      </c>
      <c r="K1106" s="102">
        <f t="shared" si="68"/>
        <v>0</v>
      </c>
      <c r="M1106" s="90">
        <f t="shared" si="69"/>
      </c>
      <c r="P1106" s="3"/>
      <c r="Q1106" s="3">
        <f t="shared" si="70"/>
      </c>
      <c r="R1106" s="51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</row>
    <row r="1107" spans="2:42" ht="14.25">
      <c r="B1107" s="3">
        <f t="shared" si="71"/>
      </c>
      <c r="K1107" s="102">
        <f t="shared" si="68"/>
        <v>0</v>
      </c>
      <c r="M1107" s="90">
        <f t="shared" si="69"/>
      </c>
      <c r="P1107" s="3"/>
      <c r="Q1107" s="3">
        <f t="shared" si="70"/>
      </c>
      <c r="R1107" s="51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</row>
    <row r="1108" spans="2:42" ht="14.25">
      <c r="B1108" s="3">
        <f t="shared" si="71"/>
      </c>
      <c r="K1108" s="102">
        <f aca="true" t="shared" si="72" ref="K1108:K1171">IF(OR(G1108&lt;0,I1108&gt;0),ROUND(G1108/(1+I1108%),2),ROUND(G1108/(1+J1108%),2))</f>
        <v>0</v>
      </c>
      <c r="M1108" s="90">
        <f aca="true" t="shared" si="73" ref="M1108:M1171">IF($H1108=8000,$K1108,"")</f>
      </c>
      <c r="P1108" s="3"/>
      <c r="Q1108" s="3">
        <f aca="true" t="shared" si="74" ref="Q1108:Q1171">IF($H1108=8001,$K1108,"")</f>
      </c>
      <c r="R1108" s="51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</row>
    <row r="1109" spans="2:42" ht="14.25">
      <c r="B1109" s="3">
        <f t="shared" si="71"/>
      </c>
      <c r="K1109" s="102">
        <f t="shared" si="72"/>
        <v>0</v>
      </c>
      <c r="M1109" s="90">
        <f t="shared" si="73"/>
      </c>
      <c r="P1109" s="3"/>
      <c r="Q1109" s="3">
        <f t="shared" si="74"/>
      </c>
      <c r="R1109" s="51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</row>
    <row r="1110" spans="2:42" ht="14.25">
      <c r="B1110" s="3">
        <f t="shared" si="71"/>
      </c>
      <c r="K1110" s="102">
        <f t="shared" si="72"/>
        <v>0</v>
      </c>
      <c r="M1110" s="90">
        <f t="shared" si="73"/>
      </c>
      <c r="P1110" s="3"/>
      <c r="Q1110" s="3">
        <f t="shared" si="74"/>
      </c>
      <c r="R1110" s="51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</row>
    <row r="1111" spans="2:42" ht="14.25">
      <c r="B1111" s="3">
        <f t="shared" si="71"/>
      </c>
      <c r="K1111" s="102">
        <f t="shared" si="72"/>
        <v>0</v>
      </c>
      <c r="M1111" s="90">
        <f t="shared" si="73"/>
      </c>
      <c r="P1111" s="3"/>
      <c r="Q1111" s="3">
        <f t="shared" si="74"/>
      </c>
      <c r="R1111" s="51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</row>
    <row r="1112" spans="2:42" ht="14.25">
      <c r="B1112" s="3">
        <f t="shared" si="71"/>
      </c>
      <c r="K1112" s="102">
        <f t="shared" si="72"/>
        <v>0</v>
      </c>
      <c r="M1112" s="90">
        <f t="shared" si="73"/>
      </c>
      <c r="P1112" s="3"/>
      <c r="Q1112" s="3">
        <f t="shared" si="74"/>
      </c>
      <c r="R1112" s="51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</row>
    <row r="1113" spans="2:42" ht="14.25">
      <c r="B1113" s="3">
        <f t="shared" si="71"/>
      </c>
      <c r="K1113" s="102">
        <f t="shared" si="72"/>
        <v>0</v>
      </c>
      <c r="M1113" s="90">
        <f t="shared" si="73"/>
      </c>
      <c r="P1113" s="3"/>
      <c r="Q1113" s="3">
        <f t="shared" si="74"/>
      </c>
      <c r="R1113" s="51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</row>
    <row r="1114" spans="2:42" ht="14.25">
      <c r="B1114" s="3">
        <f t="shared" si="71"/>
      </c>
      <c r="K1114" s="102">
        <f t="shared" si="72"/>
        <v>0</v>
      </c>
      <c r="M1114" s="90">
        <f t="shared" si="73"/>
      </c>
      <c r="P1114" s="3"/>
      <c r="Q1114" s="3">
        <f t="shared" si="74"/>
      </c>
      <c r="R1114" s="51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</row>
    <row r="1115" spans="2:42" ht="14.25">
      <c r="B1115" s="3">
        <f t="shared" si="71"/>
      </c>
      <c r="K1115" s="102">
        <f t="shared" si="72"/>
        <v>0</v>
      </c>
      <c r="M1115" s="90">
        <f t="shared" si="73"/>
      </c>
      <c r="P1115" s="3"/>
      <c r="Q1115" s="3">
        <f t="shared" si="74"/>
      </c>
      <c r="R1115" s="51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</row>
    <row r="1116" spans="2:42" ht="14.25">
      <c r="B1116" s="3">
        <f aca="true" t="shared" si="75" ref="B1116:B1147">IF(G1116&gt;0,B1115+G1116,"")</f>
      </c>
      <c r="K1116" s="102">
        <f t="shared" si="72"/>
        <v>0</v>
      </c>
      <c r="M1116" s="90">
        <f t="shared" si="73"/>
      </c>
      <c r="P1116" s="3"/>
      <c r="Q1116" s="3">
        <f t="shared" si="74"/>
      </c>
      <c r="R1116" s="51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</row>
    <row r="1117" spans="2:42" ht="14.25">
      <c r="B1117" s="3">
        <f t="shared" si="75"/>
      </c>
      <c r="K1117" s="102">
        <f t="shared" si="72"/>
        <v>0</v>
      </c>
      <c r="M1117" s="90">
        <f t="shared" si="73"/>
      </c>
      <c r="P1117" s="3"/>
      <c r="Q1117" s="3">
        <f t="shared" si="74"/>
      </c>
      <c r="R1117" s="51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</row>
    <row r="1118" spans="2:42" ht="14.25">
      <c r="B1118" s="3">
        <f t="shared" si="75"/>
      </c>
      <c r="K1118" s="102">
        <f t="shared" si="72"/>
        <v>0</v>
      </c>
      <c r="M1118" s="90">
        <f t="shared" si="73"/>
      </c>
      <c r="P1118" s="3"/>
      <c r="Q1118" s="3">
        <f t="shared" si="74"/>
      </c>
      <c r="R1118" s="51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</row>
    <row r="1119" spans="2:42" ht="14.25">
      <c r="B1119" s="3">
        <f t="shared" si="75"/>
      </c>
      <c r="K1119" s="102">
        <f t="shared" si="72"/>
        <v>0</v>
      </c>
      <c r="M1119" s="90">
        <f t="shared" si="73"/>
      </c>
      <c r="P1119" s="3"/>
      <c r="Q1119" s="3">
        <f t="shared" si="74"/>
      </c>
      <c r="R1119" s="51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</row>
    <row r="1120" spans="2:42" ht="14.25">
      <c r="B1120" s="3">
        <f t="shared" si="75"/>
      </c>
      <c r="K1120" s="102">
        <f t="shared" si="72"/>
        <v>0</v>
      </c>
      <c r="M1120" s="90">
        <f t="shared" si="73"/>
      </c>
      <c r="P1120" s="3"/>
      <c r="Q1120" s="3">
        <f t="shared" si="74"/>
      </c>
      <c r="R1120" s="51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</row>
    <row r="1121" spans="2:42" ht="14.25">
      <c r="B1121" s="3">
        <f t="shared" si="75"/>
      </c>
      <c r="K1121" s="102">
        <f t="shared" si="72"/>
        <v>0</v>
      </c>
      <c r="M1121" s="90">
        <f t="shared" si="73"/>
      </c>
      <c r="P1121" s="3"/>
      <c r="Q1121" s="3">
        <f t="shared" si="74"/>
      </c>
      <c r="R1121" s="51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</row>
    <row r="1122" spans="2:42" ht="14.25">
      <c r="B1122" s="3">
        <f t="shared" si="75"/>
      </c>
      <c r="K1122" s="102">
        <f t="shared" si="72"/>
        <v>0</v>
      </c>
      <c r="M1122" s="90">
        <f t="shared" si="73"/>
      </c>
      <c r="P1122" s="3"/>
      <c r="Q1122" s="3">
        <f t="shared" si="74"/>
      </c>
      <c r="R1122" s="51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</row>
    <row r="1123" spans="2:42" ht="14.25">
      <c r="B1123" s="3">
        <f t="shared" si="75"/>
      </c>
      <c r="K1123" s="102">
        <f t="shared" si="72"/>
        <v>0</v>
      </c>
      <c r="M1123" s="90">
        <f t="shared" si="73"/>
      </c>
      <c r="P1123" s="3"/>
      <c r="Q1123" s="3">
        <f t="shared" si="74"/>
      </c>
      <c r="R1123" s="51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</row>
    <row r="1124" spans="2:42" ht="14.25">
      <c r="B1124" s="3">
        <f t="shared" si="75"/>
      </c>
      <c r="K1124" s="102">
        <f t="shared" si="72"/>
        <v>0</v>
      </c>
      <c r="M1124" s="90">
        <f t="shared" si="73"/>
      </c>
      <c r="P1124" s="3"/>
      <c r="Q1124" s="3">
        <f t="shared" si="74"/>
      </c>
      <c r="R1124" s="51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</row>
    <row r="1125" spans="2:42" ht="14.25">
      <c r="B1125" s="3">
        <f t="shared" si="75"/>
      </c>
      <c r="K1125" s="102">
        <f t="shared" si="72"/>
        <v>0</v>
      </c>
      <c r="M1125" s="90">
        <f t="shared" si="73"/>
      </c>
      <c r="P1125" s="3"/>
      <c r="Q1125" s="3">
        <f t="shared" si="74"/>
      </c>
      <c r="R1125" s="51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</row>
    <row r="1126" spans="2:42" ht="14.25">
      <c r="B1126" s="3">
        <f t="shared" si="75"/>
      </c>
      <c r="K1126" s="102">
        <f t="shared" si="72"/>
        <v>0</v>
      </c>
      <c r="M1126" s="90">
        <f t="shared" si="73"/>
      </c>
      <c r="P1126" s="3"/>
      <c r="Q1126" s="3">
        <f t="shared" si="74"/>
      </c>
      <c r="R1126" s="51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</row>
    <row r="1127" spans="2:42" ht="14.25">
      <c r="B1127" s="3">
        <f t="shared" si="75"/>
      </c>
      <c r="K1127" s="102">
        <f t="shared" si="72"/>
        <v>0</v>
      </c>
      <c r="M1127" s="90">
        <f t="shared" si="73"/>
      </c>
      <c r="P1127" s="3"/>
      <c r="Q1127" s="3">
        <f t="shared" si="74"/>
      </c>
      <c r="R1127" s="51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</row>
    <row r="1128" spans="2:42" ht="14.25">
      <c r="B1128" s="3">
        <f t="shared" si="75"/>
      </c>
      <c r="K1128" s="102">
        <f t="shared" si="72"/>
        <v>0</v>
      </c>
      <c r="M1128" s="90">
        <f t="shared" si="73"/>
      </c>
      <c r="P1128" s="3"/>
      <c r="Q1128" s="3">
        <f t="shared" si="74"/>
      </c>
      <c r="R1128" s="51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</row>
    <row r="1129" spans="2:42" ht="14.25">
      <c r="B1129" s="3">
        <f t="shared" si="75"/>
      </c>
      <c r="K1129" s="102">
        <f t="shared" si="72"/>
        <v>0</v>
      </c>
      <c r="M1129" s="90">
        <f t="shared" si="73"/>
      </c>
      <c r="P1129" s="3"/>
      <c r="Q1129" s="3">
        <f t="shared" si="74"/>
      </c>
      <c r="R1129" s="51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</row>
    <row r="1130" spans="2:42" ht="14.25">
      <c r="B1130" s="3">
        <f t="shared" si="75"/>
      </c>
      <c r="K1130" s="102">
        <f t="shared" si="72"/>
        <v>0</v>
      </c>
      <c r="M1130" s="90">
        <f t="shared" si="73"/>
      </c>
      <c r="P1130" s="3"/>
      <c r="Q1130" s="3">
        <f t="shared" si="74"/>
      </c>
      <c r="R1130" s="51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</row>
    <row r="1131" spans="2:42" ht="14.25">
      <c r="B1131" s="3">
        <f t="shared" si="75"/>
      </c>
      <c r="K1131" s="102">
        <f t="shared" si="72"/>
        <v>0</v>
      </c>
      <c r="M1131" s="90">
        <f t="shared" si="73"/>
      </c>
      <c r="P1131" s="3"/>
      <c r="Q1131" s="3">
        <f t="shared" si="74"/>
      </c>
      <c r="R1131" s="51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</row>
    <row r="1132" spans="2:42" ht="14.25">
      <c r="B1132" s="3">
        <f t="shared" si="75"/>
      </c>
      <c r="K1132" s="102">
        <f t="shared" si="72"/>
        <v>0</v>
      </c>
      <c r="M1132" s="90">
        <f t="shared" si="73"/>
      </c>
      <c r="P1132" s="3"/>
      <c r="Q1132" s="3">
        <f t="shared" si="74"/>
      </c>
      <c r="R1132" s="51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</row>
    <row r="1133" spans="2:42" ht="14.25">
      <c r="B1133" s="3">
        <f t="shared" si="75"/>
      </c>
      <c r="K1133" s="102">
        <f t="shared" si="72"/>
        <v>0</v>
      </c>
      <c r="M1133" s="90">
        <f t="shared" si="73"/>
      </c>
      <c r="P1133" s="3"/>
      <c r="Q1133" s="3">
        <f t="shared" si="74"/>
      </c>
      <c r="R1133" s="51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</row>
    <row r="1134" spans="2:42" ht="14.25">
      <c r="B1134" s="3">
        <f t="shared" si="75"/>
      </c>
      <c r="K1134" s="102">
        <f t="shared" si="72"/>
        <v>0</v>
      </c>
      <c r="M1134" s="90">
        <f t="shared" si="73"/>
      </c>
      <c r="P1134" s="3"/>
      <c r="Q1134" s="3">
        <f t="shared" si="74"/>
      </c>
      <c r="R1134" s="51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</row>
    <row r="1135" spans="2:42" ht="14.25">
      <c r="B1135" s="3">
        <f t="shared" si="75"/>
      </c>
      <c r="K1135" s="102">
        <f t="shared" si="72"/>
        <v>0</v>
      </c>
      <c r="M1135" s="90">
        <f t="shared" si="73"/>
      </c>
      <c r="P1135" s="3"/>
      <c r="Q1135" s="3">
        <f t="shared" si="74"/>
      </c>
      <c r="R1135" s="51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</row>
    <row r="1136" spans="2:42" ht="14.25">
      <c r="B1136" s="3">
        <f t="shared" si="75"/>
      </c>
      <c r="K1136" s="102">
        <f t="shared" si="72"/>
        <v>0</v>
      </c>
      <c r="M1136" s="90">
        <f t="shared" si="73"/>
      </c>
      <c r="P1136" s="3"/>
      <c r="Q1136" s="3">
        <f t="shared" si="74"/>
      </c>
      <c r="R1136" s="51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</row>
    <row r="1137" spans="2:42" ht="14.25">
      <c r="B1137" s="3">
        <f t="shared" si="75"/>
      </c>
      <c r="K1137" s="102">
        <f t="shared" si="72"/>
        <v>0</v>
      </c>
      <c r="M1137" s="90">
        <f t="shared" si="73"/>
      </c>
      <c r="P1137" s="3"/>
      <c r="Q1137" s="3">
        <f t="shared" si="74"/>
      </c>
      <c r="R1137" s="51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</row>
    <row r="1138" spans="2:42" ht="14.25">
      <c r="B1138" s="3">
        <f t="shared" si="75"/>
      </c>
      <c r="K1138" s="102">
        <f t="shared" si="72"/>
        <v>0</v>
      </c>
      <c r="M1138" s="90">
        <f t="shared" si="73"/>
      </c>
      <c r="P1138" s="3"/>
      <c r="Q1138" s="3">
        <f t="shared" si="74"/>
      </c>
      <c r="R1138" s="51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</row>
    <row r="1139" spans="2:42" ht="14.25">
      <c r="B1139" s="3">
        <f t="shared" si="75"/>
      </c>
      <c r="K1139" s="102">
        <f t="shared" si="72"/>
        <v>0</v>
      </c>
      <c r="M1139" s="90">
        <f t="shared" si="73"/>
      </c>
      <c r="P1139" s="3"/>
      <c r="Q1139" s="3">
        <f t="shared" si="74"/>
      </c>
      <c r="R1139" s="51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</row>
    <row r="1140" spans="2:42" ht="14.25">
      <c r="B1140" s="3">
        <f t="shared" si="75"/>
      </c>
      <c r="K1140" s="102">
        <f t="shared" si="72"/>
        <v>0</v>
      </c>
      <c r="M1140" s="90">
        <f t="shared" si="73"/>
      </c>
      <c r="P1140" s="3"/>
      <c r="Q1140" s="3">
        <f t="shared" si="74"/>
      </c>
      <c r="R1140" s="51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</row>
    <row r="1141" spans="2:42" ht="14.25">
      <c r="B1141" s="3">
        <f t="shared" si="75"/>
      </c>
      <c r="K1141" s="102">
        <f t="shared" si="72"/>
        <v>0</v>
      </c>
      <c r="M1141" s="90">
        <f t="shared" si="73"/>
      </c>
      <c r="P1141" s="3"/>
      <c r="Q1141" s="3">
        <f t="shared" si="74"/>
      </c>
      <c r="R1141" s="51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</row>
    <row r="1142" spans="2:42" ht="14.25">
      <c r="B1142" s="3">
        <f t="shared" si="75"/>
      </c>
      <c r="K1142" s="102">
        <f t="shared" si="72"/>
        <v>0</v>
      </c>
      <c r="M1142" s="90">
        <f t="shared" si="73"/>
      </c>
      <c r="P1142" s="3"/>
      <c r="Q1142" s="3">
        <f t="shared" si="74"/>
      </c>
      <c r="R1142" s="51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</row>
    <row r="1143" spans="2:42" ht="14.25">
      <c r="B1143" s="3">
        <f t="shared" si="75"/>
      </c>
      <c r="K1143" s="102">
        <f t="shared" si="72"/>
        <v>0</v>
      </c>
      <c r="M1143" s="90">
        <f t="shared" si="73"/>
      </c>
      <c r="P1143" s="3"/>
      <c r="Q1143" s="3">
        <f t="shared" si="74"/>
      </c>
      <c r="R1143" s="51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</row>
    <row r="1144" spans="2:42" ht="14.25">
      <c r="B1144" s="3">
        <f t="shared" si="75"/>
      </c>
      <c r="K1144" s="102">
        <f t="shared" si="72"/>
        <v>0</v>
      </c>
      <c r="M1144" s="90">
        <f t="shared" si="73"/>
      </c>
      <c r="P1144" s="3"/>
      <c r="Q1144" s="3">
        <f t="shared" si="74"/>
      </c>
      <c r="R1144" s="51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</row>
    <row r="1145" spans="2:42" ht="14.25">
      <c r="B1145" s="3">
        <f t="shared" si="75"/>
      </c>
      <c r="K1145" s="102">
        <f t="shared" si="72"/>
        <v>0</v>
      </c>
      <c r="M1145" s="90">
        <f t="shared" si="73"/>
      </c>
      <c r="P1145" s="3"/>
      <c r="Q1145" s="3">
        <f t="shared" si="74"/>
      </c>
      <c r="R1145" s="51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</row>
    <row r="1146" spans="2:42" ht="14.25">
      <c r="B1146" s="3">
        <f t="shared" si="75"/>
      </c>
      <c r="K1146" s="102">
        <f t="shared" si="72"/>
        <v>0</v>
      </c>
      <c r="M1146" s="90">
        <f t="shared" si="73"/>
      </c>
      <c r="P1146" s="3"/>
      <c r="Q1146" s="3">
        <f t="shared" si="74"/>
      </c>
      <c r="R1146" s="51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</row>
    <row r="1147" spans="2:42" ht="14.25">
      <c r="B1147" s="3">
        <f t="shared" si="75"/>
      </c>
      <c r="K1147" s="102">
        <f t="shared" si="72"/>
        <v>0</v>
      </c>
      <c r="M1147" s="90">
        <f t="shared" si="73"/>
      </c>
      <c r="P1147" s="3"/>
      <c r="Q1147" s="3">
        <f t="shared" si="74"/>
      </c>
      <c r="R1147" s="51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</row>
    <row r="1148" spans="2:42" ht="14.25">
      <c r="B1148" s="3">
        <f aca="true" t="shared" si="76" ref="B1148:B1179">IF(G1148&gt;0,B1147+G1148,"")</f>
      </c>
      <c r="K1148" s="102">
        <f t="shared" si="72"/>
        <v>0</v>
      </c>
      <c r="M1148" s="90">
        <f t="shared" si="73"/>
      </c>
      <c r="P1148" s="3"/>
      <c r="Q1148" s="3">
        <f t="shared" si="74"/>
      </c>
      <c r="R1148" s="51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</row>
    <row r="1149" spans="2:42" ht="14.25">
      <c r="B1149" s="3">
        <f t="shared" si="76"/>
      </c>
      <c r="K1149" s="102">
        <f t="shared" si="72"/>
        <v>0</v>
      </c>
      <c r="M1149" s="90">
        <f t="shared" si="73"/>
      </c>
      <c r="P1149" s="3"/>
      <c r="Q1149" s="3">
        <f t="shared" si="74"/>
      </c>
      <c r="R1149" s="51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</row>
    <row r="1150" spans="2:42" ht="14.25">
      <c r="B1150" s="3">
        <f t="shared" si="76"/>
      </c>
      <c r="K1150" s="102">
        <f t="shared" si="72"/>
        <v>0</v>
      </c>
      <c r="M1150" s="90">
        <f t="shared" si="73"/>
      </c>
      <c r="P1150" s="3"/>
      <c r="Q1150" s="3">
        <f t="shared" si="74"/>
      </c>
      <c r="R1150" s="51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</row>
    <row r="1151" spans="2:42" ht="14.25">
      <c r="B1151" s="3">
        <f t="shared" si="76"/>
      </c>
      <c r="K1151" s="102">
        <f t="shared" si="72"/>
        <v>0</v>
      </c>
      <c r="M1151" s="90">
        <f t="shared" si="73"/>
      </c>
      <c r="P1151" s="3"/>
      <c r="Q1151" s="3">
        <f t="shared" si="74"/>
      </c>
      <c r="R1151" s="51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</row>
    <row r="1152" spans="2:42" ht="14.25">
      <c r="B1152" s="3">
        <f t="shared" si="76"/>
      </c>
      <c r="K1152" s="102">
        <f t="shared" si="72"/>
        <v>0</v>
      </c>
      <c r="M1152" s="90">
        <f t="shared" si="73"/>
      </c>
      <c r="P1152" s="3"/>
      <c r="Q1152" s="3">
        <f t="shared" si="74"/>
      </c>
      <c r="R1152" s="51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</row>
    <row r="1153" spans="2:42" ht="14.25">
      <c r="B1153" s="3">
        <f t="shared" si="76"/>
      </c>
      <c r="K1153" s="102">
        <f t="shared" si="72"/>
        <v>0</v>
      </c>
      <c r="M1153" s="90">
        <f t="shared" si="73"/>
      </c>
      <c r="P1153" s="3"/>
      <c r="Q1153" s="3">
        <f t="shared" si="74"/>
      </c>
      <c r="R1153" s="51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</row>
    <row r="1154" spans="2:42" ht="14.25">
      <c r="B1154" s="3">
        <f t="shared" si="76"/>
      </c>
      <c r="K1154" s="102">
        <f t="shared" si="72"/>
        <v>0</v>
      </c>
      <c r="M1154" s="90">
        <f t="shared" si="73"/>
      </c>
      <c r="P1154" s="3"/>
      <c r="Q1154" s="3">
        <f t="shared" si="74"/>
      </c>
      <c r="R1154" s="51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</row>
    <row r="1155" spans="2:42" ht="14.25">
      <c r="B1155" s="3">
        <f t="shared" si="76"/>
      </c>
      <c r="K1155" s="102">
        <f t="shared" si="72"/>
        <v>0</v>
      </c>
      <c r="M1155" s="90">
        <f t="shared" si="73"/>
      </c>
      <c r="P1155" s="3"/>
      <c r="Q1155" s="3">
        <f t="shared" si="74"/>
      </c>
      <c r="R1155" s="51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</row>
    <row r="1156" spans="2:42" ht="14.25">
      <c r="B1156" s="3">
        <f t="shared" si="76"/>
      </c>
      <c r="K1156" s="102">
        <f t="shared" si="72"/>
        <v>0</v>
      </c>
      <c r="M1156" s="90">
        <f t="shared" si="73"/>
      </c>
      <c r="P1156" s="3"/>
      <c r="Q1156" s="3">
        <f t="shared" si="74"/>
      </c>
      <c r="R1156" s="51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</row>
    <row r="1157" spans="2:42" ht="14.25">
      <c r="B1157" s="3">
        <f t="shared" si="76"/>
      </c>
      <c r="K1157" s="102">
        <f t="shared" si="72"/>
        <v>0</v>
      </c>
      <c r="M1157" s="90">
        <f t="shared" si="73"/>
      </c>
      <c r="P1157" s="3"/>
      <c r="Q1157" s="3">
        <f t="shared" si="74"/>
      </c>
      <c r="R1157" s="51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</row>
    <row r="1158" spans="2:42" ht="14.25">
      <c r="B1158" s="3">
        <f t="shared" si="76"/>
      </c>
      <c r="K1158" s="102">
        <f t="shared" si="72"/>
        <v>0</v>
      </c>
      <c r="M1158" s="90">
        <f t="shared" si="73"/>
      </c>
      <c r="P1158" s="3"/>
      <c r="Q1158" s="3">
        <f t="shared" si="74"/>
      </c>
      <c r="R1158" s="51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</row>
    <row r="1159" spans="2:42" ht="14.25">
      <c r="B1159" s="3">
        <f t="shared" si="76"/>
      </c>
      <c r="K1159" s="102">
        <f t="shared" si="72"/>
        <v>0</v>
      </c>
      <c r="M1159" s="90">
        <f t="shared" si="73"/>
      </c>
      <c r="P1159" s="3"/>
      <c r="Q1159" s="3">
        <f t="shared" si="74"/>
      </c>
      <c r="R1159" s="51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</row>
    <row r="1160" spans="2:42" ht="14.25">
      <c r="B1160" s="3">
        <f t="shared" si="76"/>
      </c>
      <c r="K1160" s="102">
        <f t="shared" si="72"/>
        <v>0</v>
      </c>
      <c r="M1160" s="90">
        <f t="shared" si="73"/>
      </c>
      <c r="P1160" s="3"/>
      <c r="Q1160" s="3">
        <f t="shared" si="74"/>
      </c>
      <c r="R1160" s="51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</row>
    <row r="1161" spans="2:42" ht="14.25">
      <c r="B1161" s="3">
        <f t="shared" si="76"/>
      </c>
      <c r="K1161" s="102">
        <f t="shared" si="72"/>
        <v>0</v>
      </c>
      <c r="M1161" s="90">
        <f t="shared" si="73"/>
      </c>
      <c r="P1161" s="3"/>
      <c r="Q1161" s="3">
        <f t="shared" si="74"/>
      </c>
      <c r="R1161" s="51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</row>
    <row r="1162" spans="2:42" ht="14.25">
      <c r="B1162" s="3">
        <f t="shared" si="76"/>
      </c>
      <c r="K1162" s="102">
        <f t="shared" si="72"/>
        <v>0</v>
      </c>
      <c r="M1162" s="90">
        <f t="shared" si="73"/>
      </c>
      <c r="P1162" s="3"/>
      <c r="Q1162" s="3">
        <f t="shared" si="74"/>
      </c>
      <c r="R1162" s="51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</row>
    <row r="1163" spans="2:42" ht="14.25">
      <c r="B1163" s="3">
        <f t="shared" si="76"/>
      </c>
      <c r="K1163" s="102">
        <f t="shared" si="72"/>
        <v>0</v>
      </c>
      <c r="M1163" s="90">
        <f t="shared" si="73"/>
      </c>
      <c r="P1163" s="3"/>
      <c r="Q1163" s="3">
        <f t="shared" si="74"/>
      </c>
      <c r="R1163" s="51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</row>
    <row r="1164" spans="2:42" ht="14.25">
      <c r="B1164" s="3">
        <f t="shared" si="76"/>
      </c>
      <c r="K1164" s="102">
        <f t="shared" si="72"/>
        <v>0</v>
      </c>
      <c r="M1164" s="90">
        <f t="shared" si="73"/>
      </c>
      <c r="P1164" s="3"/>
      <c r="Q1164" s="3">
        <f t="shared" si="74"/>
      </c>
      <c r="R1164" s="51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</row>
    <row r="1165" spans="2:42" ht="14.25">
      <c r="B1165" s="3">
        <f t="shared" si="76"/>
      </c>
      <c r="K1165" s="102">
        <f t="shared" si="72"/>
        <v>0</v>
      </c>
      <c r="M1165" s="90">
        <f t="shared" si="73"/>
      </c>
      <c r="P1165" s="3"/>
      <c r="Q1165" s="3">
        <f t="shared" si="74"/>
      </c>
      <c r="R1165" s="51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</row>
    <row r="1166" spans="2:42" ht="14.25">
      <c r="B1166" s="3">
        <f t="shared" si="76"/>
      </c>
      <c r="K1166" s="102">
        <f t="shared" si="72"/>
        <v>0</v>
      </c>
      <c r="M1166" s="90">
        <f t="shared" si="73"/>
      </c>
      <c r="P1166" s="3"/>
      <c r="Q1166" s="3">
        <f t="shared" si="74"/>
      </c>
      <c r="R1166" s="51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</row>
    <row r="1167" spans="2:42" ht="14.25">
      <c r="B1167" s="3">
        <f t="shared" si="76"/>
      </c>
      <c r="K1167" s="102">
        <f t="shared" si="72"/>
        <v>0</v>
      </c>
      <c r="M1167" s="90">
        <f t="shared" si="73"/>
      </c>
      <c r="P1167" s="3"/>
      <c r="Q1167" s="3">
        <f t="shared" si="74"/>
      </c>
      <c r="R1167" s="51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</row>
    <row r="1168" spans="2:42" ht="14.25">
      <c r="B1168" s="3">
        <f t="shared" si="76"/>
      </c>
      <c r="K1168" s="102">
        <f t="shared" si="72"/>
        <v>0</v>
      </c>
      <c r="M1168" s="90">
        <f t="shared" si="73"/>
      </c>
      <c r="P1168" s="3"/>
      <c r="Q1168" s="3">
        <f t="shared" si="74"/>
      </c>
      <c r="R1168" s="51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</row>
    <row r="1169" spans="2:42" ht="14.25">
      <c r="B1169" s="3">
        <f t="shared" si="76"/>
      </c>
      <c r="K1169" s="102">
        <f t="shared" si="72"/>
        <v>0</v>
      </c>
      <c r="M1169" s="90">
        <f t="shared" si="73"/>
      </c>
      <c r="P1169" s="3"/>
      <c r="Q1169" s="3">
        <f t="shared" si="74"/>
      </c>
      <c r="R1169" s="51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</row>
    <row r="1170" spans="2:42" ht="14.25">
      <c r="B1170" s="3">
        <f t="shared" si="76"/>
      </c>
      <c r="K1170" s="102">
        <f t="shared" si="72"/>
        <v>0</v>
      </c>
      <c r="M1170" s="90">
        <f t="shared" si="73"/>
      </c>
      <c r="P1170" s="3"/>
      <c r="Q1170" s="3">
        <f t="shared" si="74"/>
      </c>
      <c r="R1170" s="51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</row>
    <row r="1171" spans="2:42" ht="14.25">
      <c r="B1171" s="3">
        <f t="shared" si="76"/>
      </c>
      <c r="K1171" s="102">
        <f t="shared" si="72"/>
        <v>0</v>
      </c>
      <c r="M1171" s="90">
        <f t="shared" si="73"/>
      </c>
      <c r="P1171" s="3"/>
      <c r="Q1171" s="3">
        <f t="shared" si="74"/>
      </c>
      <c r="R1171" s="51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</row>
    <row r="1172" spans="2:42" ht="14.25">
      <c r="B1172" s="3">
        <f t="shared" si="76"/>
      </c>
      <c r="K1172" s="102">
        <f>IF(OR(G1172&lt;0,I1172&gt;0),ROUND(G1172/(1+I1172%),2),ROUND(G1172/(1+J1172%),2))</f>
        <v>0</v>
      </c>
      <c r="M1172" s="90">
        <f aca="true" t="shared" si="77" ref="M1172:M1235">IF($H1172=8000,$K1172,"")</f>
      </c>
      <c r="P1172" s="3"/>
      <c r="Q1172" s="3">
        <f aca="true" t="shared" si="78" ref="Q1172:Q1235">IF($H1172=8001,$K1172,"")</f>
      </c>
      <c r="R1172" s="51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</row>
    <row r="1173" spans="2:42" ht="14.25">
      <c r="B1173" s="3">
        <f t="shared" si="76"/>
      </c>
      <c r="K1173" s="102">
        <f>IF(OR(G1173&lt;0,I1173&gt;0),ROUND(G1173/(1+I1173%),2),ROUND(G1173/(1+J1173%),2))</f>
        <v>0</v>
      </c>
      <c r="M1173" s="90">
        <f t="shared" si="77"/>
      </c>
      <c r="P1173" s="3"/>
      <c r="Q1173" s="3">
        <f t="shared" si="78"/>
      </c>
      <c r="R1173" s="51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</row>
    <row r="1174" spans="2:42" ht="14.25">
      <c r="B1174" s="3">
        <f t="shared" si="76"/>
      </c>
      <c r="K1174" s="102">
        <f>IF(OR(G1174&lt;0,I1174&gt;0),ROUND(G1174/(1+I1174%),2),ROUND(G1174/(1+J1174%),2))</f>
        <v>0</v>
      </c>
      <c r="M1174" s="90">
        <f t="shared" si="77"/>
      </c>
      <c r="P1174" s="3"/>
      <c r="Q1174" s="3">
        <f t="shared" si="78"/>
      </c>
      <c r="R1174" s="51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</row>
    <row r="1175" spans="2:42" ht="14.25">
      <c r="B1175" s="3">
        <f t="shared" si="76"/>
      </c>
      <c r="K1175" s="102">
        <f aca="true" t="shared" si="79" ref="K1175:K1206">IF(OR(G1175&lt;0,I1175&gt;0),ROUND(G1175/(1+I1175%),2),"")</f>
      </c>
      <c r="M1175" s="90">
        <f t="shared" si="77"/>
      </c>
      <c r="P1175" s="3"/>
      <c r="Q1175" s="3">
        <f t="shared" si="78"/>
      </c>
      <c r="R1175" s="51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</row>
    <row r="1176" spans="2:42" ht="14.25">
      <c r="B1176" s="3">
        <f t="shared" si="76"/>
      </c>
      <c r="K1176" s="102">
        <f t="shared" si="79"/>
      </c>
      <c r="M1176" s="90">
        <f t="shared" si="77"/>
      </c>
      <c r="P1176" s="3"/>
      <c r="Q1176" s="3">
        <f t="shared" si="78"/>
      </c>
      <c r="R1176" s="51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</row>
    <row r="1177" spans="2:42" ht="14.25">
      <c r="B1177" s="3">
        <f t="shared" si="76"/>
      </c>
      <c r="K1177" s="102">
        <f t="shared" si="79"/>
      </c>
      <c r="M1177" s="90">
        <f t="shared" si="77"/>
      </c>
      <c r="P1177" s="3"/>
      <c r="Q1177" s="3">
        <f t="shared" si="78"/>
      </c>
      <c r="R1177" s="51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</row>
    <row r="1178" spans="2:42" ht="14.25">
      <c r="B1178" s="3">
        <f t="shared" si="76"/>
      </c>
      <c r="K1178" s="102">
        <f t="shared" si="79"/>
      </c>
      <c r="M1178" s="90">
        <f t="shared" si="77"/>
      </c>
      <c r="P1178" s="3"/>
      <c r="Q1178" s="3">
        <f t="shared" si="78"/>
      </c>
      <c r="R1178" s="51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</row>
    <row r="1179" spans="2:42" ht="14.25">
      <c r="B1179" s="3">
        <f t="shared" si="76"/>
      </c>
      <c r="K1179" s="102">
        <f t="shared" si="79"/>
      </c>
      <c r="M1179" s="90">
        <f t="shared" si="77"/>
      </c>
      <c r="P1179" s="3"/>
      <c r="Q1179" s="3">
        <f t="shared" si="78"/>
      </c>
      <c r="R1179" s="51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</row>
    <row r="1180" spans="2:42" ht="14.25">
      <c r="B1180" s="3">
        <f aca="true" t="shared" si="80" ref="B1180:B1211">IF(G1180&gt;0,B1179+G1180,"")</f>
      </c>
      <c r="K1180" s="102">
        <f t="shared" si="79"/>
      </c>
      <c r="M1180" s="90">
        <f t="shared" si="77"/>
      </c>
      <c r="P1180" s="3"/>
      <c r="Q1180" s="3">
        <f t="shared" si="78"/>
      </c>
      <c r="R1180" s="51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</row>
    <row r="1181" spans="2:42" ht="14.25">
      <c r="B1181" s="3">
        <f t="shared" si="80"/>
      </c>
      <c r="K1181" s="102">
        <f t="shared" si="79"/>
      </c>
      <c r="M1181" s="90">
        <f t="shared" si="77"/>
      </c>
      <c r="P1181" s="3"/>
      <c r="Q1181" s="3">
        <f t="shared" si="78"/>
      </c>
      <c r="R1181" s="51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</row>
    <row r="1182" spans="2:42" ht="14.25">
      <c r="B1182" s="3">
        <f t="shared" si="80"/>
      </c>
      <c r="K1182" s="102">
        <f t="shared" si="79"/>
      </c>
      <c r="M1182" s="90">
        <f t="shared" si="77"/>
      </c>
      <c r="P1182" s="3"/>
      <c r="Q1182" s="3">
        <f t="shared" si="78"/>
      </c>
      <c r="R1182" s="51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</row>
    <row r="1183" spans="2:42" ht="14.25">
      <c r="B1183" s="3">
        <f t="shared" si="80"/>
      </c>
      <c r="K1183" s="102">
        <f t="shared" si="79"/>
      </c>
      <c r="M1183" s="90">
        <f t="shared" si="77"/>
      </c>
      <c r="P1183" s="3"/>
      <c r="Q1183" s="3">
        <f t="shared" si="78"/>
      </c>
      <c r="R1183" s="51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</row>
    <row r="1184" spans="2:42" ht="14.25">
      <c r="B1184" s="3">
        <f t="shared" si="80"/>
      </c>
      <c r="K1184" s="102">
        <f t="shared" si="79"/>
      </c>
      <c r="M1184" s="90">
        <f t="shared" si="77"/>
      </c>
      <c r="P1184" s="3"/>
      <c r="Q1184" s="3">
        <f t="shared" si="78"/>
      </c>
      <c r="R1184" s="51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</row>
    <row r="1185" spans="2:42" ht="14.25">
      <c r="B1185" s="3">
        <f t="shared" si="80"/>
      </c>
      <c r="K1185" s="102">
        <f t="shared" si="79"/>
      </c>
      <c r="M1185" s="90">
        <f t="shared" si="77"/>
      </c>
      <c r="P1185" s="3"/>
      <c r="Q1185" s="3">
        <f t="shared" si="78"/>
      </c>
      <c r="R1185" s="51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</row>
    <row r="1186" spans="2:42" ht="14.25">
      <c r="B1186" s="3">
        <f t="shared" si="80"/>
      </c>
      <c r="K1186" s="102">
        <f t="shared" si="79"/>
      </c>
      <c r="M1186" s="90">
        <f t="shared" si="77"/>
      </c>
      <c r="P1186" s="3"/>
      <c r="Q1186" s="3">
        <f t="shared" si="78"/>
      </c>
      <c r="R1186" s="51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</row>
    <row r="1187" spans="2:42" ht="14.25">
      <c r="B1187" s="3">
        <f t="shared" si="80"/>
      </c>
      <c r="K1187" s="102">
        <f t="shared" si="79"/>
      </c>
      <c r="M1187" s="90">
        <f t="shared" si="77"/>
      </c>
      <c r="P1187" s="3"/>
      <c r="Q1187" s="3">
        <f t="shared" si="78"/>
      </c>
      <c r="R1187" s="51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</row>
    <row r="1188" spans="2:42" ht="14.25">
      <c r="B1188" s="3">
        <f t="shared" si="80"/>
      </c>
      <c r="K1188" s="102">
        <f t="shared" si="79"/>
      </c>
      <c r="M1188" s="90">
        <f t="shared" si="77"/>
      </c>
      <c r="P1188" s="3"/>
      <c r="Q1188" s="3">
        <f t="shared" si="78"/>
      </c>
      <c r="R1188" s="51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</row>
    <row r="1189" spans="2:42" ht="14.25">
      <c r="B1189" s="3">
        <f t="shared" si="80"/>
      </c>
      <c r="K1189" s="102">
        <f t="shared" si="79"/>
      </c>
      <c r="M1189" s="90">
        <f t="shared" si="77"/>
      </c>
      <c r="P1189" s="3"/>
      <c r="Q1189" s="3">
        <f t="shared" si="78"/>
      </c>
      <c r="R1189" s="51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</row>
    <row r="1190" spans="2:42" ht="14.25">
      <c r="B1190" s="3">
        <f t="shared" si="80"/>
      </c>
      <c r="K1190" s="102">
        <f t="shared" si="79"/>
      </c>
      <c r="M1190" s="90">
        <f t="shared" si="77"/>
      </c>
      <c r="P1190" s="3"/>
      <c r="Q1190" s="3">
        <f t="shared" si="78"/>
      </c>
      <c r="R1190" s="51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</row>
    <row r="1191" spans="2:42" ht="14.25">
      <c r="B1191" s="3">
        <f t="shared" si="80"/>
      </c>
      <c r="K1191" s="102">
        <f t="shared" si="79"/>
      </c>
      <c r="M1191" s="90">
        <f t="shared" si="77"/>
      </c>
      <c r="P1191" s="3"/>
      <c r="Q1191" s="3">
        <f t="shared" si="78"/>
      </c>
      <c r="R1191" s="51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</row>
    <row r="1192" spans="2:42" ht="14.25">
      <c r="B1192" s="3">
        <f t="shared" si="80"/>
      </c>
      <c r="K1192" s="102">
        <f t="shared" si="79"/>
      </c>
      <c r="M1192" s="90">
        <f t="shared" si="77"/>
      </c>
      <c r="P1192" s="3"/>
      <c r="Q1192" s="3">
        <f t="shared" si="78"/>
      </c>
      <c r="R1192" s="51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</row>
    <row r="1193" spans="2:42" ht="14.25">
      <c r="B1193" s="3">
        <f t="shared" si="80"/>
      </c>
      <c r="K1193" s="102">
        <f t="shared" si="79"/>
      </c>
      <c r="M1193" s="90">
        <f t="shared" si="77"/>
      </c>
      <c r="P1193" s="3"/>
      <c r="Q1193" s="3">
        <f t="shared" si="78"/>
      </c>
      <c r="R1193" s="51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</row>
    <row r="1194" spans="2:42" ht="14.25">
      <c r="B1194" s="3">
        <f t="shared" si="80"/>
      </c>
      <c r="K1194" s="102">
        <f t="shared" si="79"/>
      </c>
      <c r="M1194" s="90">
        <f t="shared" si="77"/>
      </c>
      <c r="P1194" s="3"/>
      <c r="Q1194" s="3">
        <f t="shared" si="78"/>
      </c>
      <c r="R1194" s="51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</row>
    <row r="1195" spans="2:42" ht="14.25">
      <c r="B1195" s="3">
        <f t="shared" si="80"/>
      </c>
      <c r="K1195" s="102">
        <f t="shared" si="79"/>
      </c>
      <c r="M1195" s="90">
        <f t="shared" si="77"/>
      </c>
      <c r="P1195" s="3"/>
      <c r="Q1195" s="3">
        <f t="shared" si="78"/>
      </c>
      <c r="R1195" s="51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</row>
    <row r="1196" spans="2:42" ht="14.25">
      <c r="B1196" s="3">
        <f t="shared" si="80"/>
      </c>
      <c r="K1196" s="102">
        <f t="shared" si="79"/>
      </c>
      <c r="M1196" s="90">
        <f t="shared" si="77"/>
      </c>
      <c r="P1196" s="3"/>
      <c r="Q1196" s="3">
        <f t="shared" si="78"/>
      </c>
      <c r="R1196" s="51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</row>
    <row r="1197" spans="2:42" ht="14.25">
      <c r="B1197" s="3">
        <f t="shared" si="80"/>
      </c>
      <c r="K1197" s="102">
        <f t="shared" si="79"/>
      </c>
      <c r="M1197" s="90">
        <f t="shared" si="77"/>
      </c>
      <c r="P1197" s="3"/>
      <c r="Q1197" s="3">
        <f t="shared" si="78"/>
      </c>
      <c r="R1197" s="51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</row>
    <row r="1198" spans="2:42" ht="14.25">
      <c r="B1198" s="3">
        <f t="shared" si="80"/>
      </c>
      <c r="K1198" s="102">
        <f t="shared" si="79"/>
      </c>
      <c r="M1198" s="90">
        <f t="shared" si="77"/>
      </c>
      <c r="P1198" s="3"/>
      <c r="Q1198" s="3">
        <f t="shared" si="78"/>
      </c>
      <c r="R1198" s="51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</row>
    <row r="1199" spans="2:42" ht="14.25">
      <c r="B1199" s="3">
        <f t="shared" si="80"/>
      </c>
      <c r="K1199" s="102">
        <f t="shared" si="79"/>
      </c>
      <c r="M1199" s="90">
        <f t="shared" si="77"/>
      </c>
      <c r="P1199" s="3"/>
      <c r="Q1199" s="3">
        <f t="shared" si="78"/>
      </c>
      <c r="R1199" s="51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</row>
    <row r="1200" spans="2:42" ht="14.25">
      <c r="B1200" s="3">
        <f t="shared" si="80"/>
      </c>
      <c r="K1200" s="102">
        <f t="shared" si="79"/>
      </c>
      <c r="M1200" s="90">
        <f t="shared" si="77"/>
      </c>
      <c r="P1200" s="3"/>
      <c r="Q1200" s="3">
        <f t="shared" si="78"/>
      </c>
      <c r="R1200" s="51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</row>
    <row r="1201" spans="2:42" ht="14.25">
      <c r="B1201" s="3">
        <f t="shared" si="80"/>
      </c>
      <c r="K1201" s="102">
        <f t="shared" si="79"/>
      </c>
      <c r="M1201" s="90">
        <f t="shared" si="77"/>
      </c>
      <c r="P1201" s="3"/>
      <c r="Q1201" s="3">
        <f t="shared" si="78"/>
      </c>
      <c r="R1201" s="51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</row>
    <row r="1202" spans="2:42" ht="14.25">
      <c r="B1202" s="3">
        <f t="shared" si="80"/>
      </c>
      <c r="K1202" s="102">
        <f t="shared" si="79"/>
      </c>
      <c r="M1202" s="90">
        <f t="shared" si="77"/>
      </c>
      <c r="P1202" s="3"/>
      <c r="Q1202" s="3">
        <f t="shared" si="78"/>
      </c>
      <c r="R1202" s="51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</row>
    <row r="1203" spans="2:42" ht="14.25">
      <c r="B1203" s="3">
        <f t="shared" si="80"/>
      </c>
      <c r="K1203" s="102">
        <f t="shared" si="79"/>
      </c>
      <c r="M1203" s="90">
        <f t="shared" si="77"/>
      </c>
      <c r="P1203" s="3"/>
      <c r="Q1203" s="3">
        <f t="shared" si="78"/>
      </c>
      <c r="R1203" s="51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</row>
    <row r="1204" spans="2:42" ht="14.25">
      <c r="B1204" s="3">
        <f t="shared" si="80"/>
      </c>
      <c r="K1204" s="102">
        <f t="shared" si="79"/>
      </c>
      <c r="M1204" s="90">
        <f t="shared" si="77"/>
      </c>
      <c r="P1204" s="3"/>
      <c r="Q1204" s="3">
        <f t="shared" si="78"/>
      </c>
      <c r="R1204" s="51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</row>
    <row r="1205" spans="2:42" ht="14.25">
      <c r="B1205" s="3">
        <f t="shared" si="80"/>
      </c>
      <c r="K1205" s="102">
        <f t="shared" si="79"/>
      </c>
      <c r="M1205" s="90">
        <f t="shared" si="77"/>
      </c>
      <c r="P1205" s="3"/>
      <c r="Q1205" s="3">
        <f t="shared" si="78"/>
      </c>
      <c r="R1205" s="51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</row>
    <row r="1206" spans="2:42" ht="14.25">
      <c r="B1206" s="3">
        <f t="shared" si="80"/>
      </c>
      <c r="K1206" s="102">
        <f t="shared" si="79"/>
      </c>
      <c r="M1206" s="90">
        <f t="shared" si="77"/>
      </c>
      <c r="P1206" s="3"/>
      <c r="Q1206" s="3">
        <f t="shared" si="78"/>
      </c>
      <c r="R1206" s="51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</row>
    <row r="1207" spans="2:42" ht="14.25">
      <c r="B1207" s="3">
        <f t="shared" si="80"/>
      </c>
      <c r="K1207" s="102">
        <f aca="true" t="shared" si="81" ref="K1207:K1238">IF(OR(G1207&lt;0,I1207&gt;0),ROUND(G1207/(1+I1207%),2),"")</f>
      </c>
      <c r="M1207" s="90">
        <f t="shared" si="77"/>
      </c>
      <c r="P1207" s="3"/>
      <c r="Q1207" s="3">
        <f t="shared" si="78"/>
      </c>
      <c r="R1207" s="51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</row>
    <row r="1208" spans="2:42" ht="14.25">
      <c r="B1208" s="3">
        <f t="shared" si="80"/>
      </c>
      <c r="K1208" s="102">
        <f t="shared" si="81"/>
      </c>
      <c r="M1208" s="90">
        <f t="shared" si="77"/>
      </c>
      <c r="P1208" s="3"/>
      <c r="Q1208" s="3">
        <f t="shared" si="78"/>
      </c>
      <c r="R1208" s="51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</row>
    <row r="1209" spans="2:42" ht="14.25">
      <c r="B1209" s="3">
        <f t="shared" si="80"/>
      </c>
      <c r="K1209" s="102">
        <f t="shared" si="81"/>
      </c>
      <c r="M1209" s="90">
        <f t="shared" si="77"/>
      </c>
      <c r="P1209" s="3"/>
      <c r="Q1209" s="3">
        <f t="shared" si="78"/>
      </c>
      <c r="R1209" s="51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</row>
    <row r="1210" spans="2:42" ht="14.25">
      <c r="B1210" s="3">
        <f t="shared" si="80"/>
      </c>
      <c r="K1210" s="102">
        <f t="shared" si="81"/>
      </c>
      <c r="M1210" s="90">
        <f t="shared" si="77"/>
      </c>
      <c r="P1210" s="3"/>
      <c r="Q1210" s="3">
        <f t="shared" si="78"/>
      </c>
      <c r="R1210" s="51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</row>
    <row r="1211" spans="2:42" ht="14.25">
      <c r="B1211" s="3">
        <f t="shared" si="80"/>
      </c>
      <c r="K1211" s="102">
        <f t="shared" si="81"/>
      </c>
      <c r="M1211" s="90">
        <f t="shared" si="77"/>
      </c>
      <c r="P1211" s="3"/>
      <c r="Q1211" s="3">
        <f t="shared" si="78"/>
      </c>
      <c r="R1211" s="51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</row>
    <row r="1212" spans="2:42" ht="14.25">
      <c r="B1212" s="3">
        <f aca="true" t="shared" si="82" ref="B1212:B1244">IF(G1212&gt;0,B1211+G1212,"")</f>
      </c>
      <c r="K1212" s="102">
        <f t="shared" si="81"/>
      </c>
      <c r="M1212" s="90">
        <f t="shared" si="77"/>
      </c>
      <c r="P1212" s="3"/>
      <c r="Q1212" s="3">
        <f t="shared" si="78"/>
      </c>
      <c r="R1212" s="51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</row>
    <row r="1213" spans="2:42" ht="14.25">
      <c r="B1213" s="3">
        <f t="shared" si="82"/>
      </c>
      <c r="K1213" s="102">
        <f t="shared" si="81"/>
      </c>
      <c r="M1213" s="90">
        <f t="shared" si="77"/>
      </c>
      <c r="P1213" s="3"/>
      <c r="Q1213" s="3">
        <f t="shared" si="78"/>
      </c>
      <c r="R1213" s="51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</row>
    <row r="1214" spans="2:42" ht="14.25">
      <c r="B1214" s="3">
        <f t="shared" si="82"/>
      </c>
      <c r="K1214" s="102">
        <f t="shared" si="81"/>
      </c>
      <c r="M1214" s="90">
        <f t="shared" si="77"/>
      </c>
      <c r="P1214" s="3"/>
      <c r="Q1214" s="3">
        <f t="shared" si="78"/>
      </c>
      <c r="R1214" s="51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</row>
    <row r="1215" spans="2:42" ht="14.25">
      <c r="B1215" s="3">
        <f t="shared" si="82"/>
      </c>
      <c r="K1215" s="102">
        <f t="shared" si="81"/>
      </c>
      <c r="M1215" s="90">
        <f t="shared" si="77"/>
      </c>
      <c r="P1215" s="3"/>
      <c r="Q1215" s="3">
        <f t="shared" si="78"/>
      </c>
      <c r="R1215" s="51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</row>
    <row r="1216" spans="2:42" ht="14.25">
      <c r="B1216" s="3">
        <f t="shared" si="82"/>
      </c>
      <c r="K1216" s="102">
        <f t="shared" si="81"/>
      </c>
      <c r="M1216" s="90">
        <f t="shared" si="77"/>
      </c>
      <c r="P1216" s="3"/>
      <c r="Q1216" s="3">
        <f t="shared" si="78"/>
      </c>
      <c r="R1216" s="51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</row>
    <row r="1217" spans="2:42" ht="14.25">
      <c r="B1217" s="3">
        <f t="shared" si="82"/>
      </c>
      <c r="K1217" s="102">
        <f t="shared" si="81"/>
      </c>
      <c r="M1217" s="90">
        <f t="shared" si="77"/>
      </c>
      <c r="P1217" s="3"/>
      <c r="Q1217" s="3">
        <f t="shared" si="78"/>
      </c>
      <c r="R1217" s="51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</row>
    <row r="1218" spans="2:42" ht="14.25">
      <c r="B1218" s="3">
        <f t="shared" si="82"/>
      </c>
      <c r="K1218" s="102">
        <f t="shared" si="81"/>
      </c>
      <c r="M1218" s="90">
        <f t="shared" si="77"/>
      </c>
      <c r="P1218" s="3"/>
      <c r="Q1218" s="3">
        <f t="shared" si="78"/>
      </c>
      <c r="R1218" s="51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</row>
    <row r="1219" spans="2:42" ht="14.25">
      <c r="B1219" s="3">
        <f t="shared" si="82"/>
      </c>
      <c r="K1219" s="102">
        <f t="shared" si="81"/>
      </c>
      <c r="M1219" s="90">
        <f t="shared" si="77"/>
      </c>
      <c r="P1219" s="3"/>
      <c r="Q1219" s="3">
        <f t="shared" si="78"/>
      </c>
      <c r="R1219" s="51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</row>
    <row r="1220" spans="2:42" ht="14.25">
      <c r="B1220" s="3">
        <f t="shared" si="82"/>
      </c>
      <c r="K1220" s="102">
        <f t="shared" si="81"/>
      </c>
      <c r="M1220" s="90">
        <f t="shared" si="77"/>
      </c>
      <c r="P1220" s="3"/>
      <c r="Q1220" s="3">
        <f t="shared" si="78"/>
      </c>
      <c r="R1220" s="51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</row>
    <row r="1221" spans="2:42" ht="14.25">
      <c r="B1221" s="3">
        <f t="shared" si="82"/>
      </c>
      <c r="K1221" s="102">
        <f t="shared" si="81"/>
      </c>
      <c r="M1221" s="90">
        <f t="shared" si="77"/>
      </c>
      <c r="P1221" s="3"/>
      <c r="Q1221" s="3">
        <f t="shared" si="78"/>
      </c>
      <c r="R1221" s="51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</row>
    <row r="1222" spans="2:42" ht="14.25">
      <c r="B1222" s="3">
        <f t="shared" si="82"/>
      </c>
      <c r="K1222" s="102">
        <f t="shared" si="81"/>
      </c>
      <c r="M1222" s="90">
        <f t="shared" si="77"/>
      </c>
      <c r="P1222" s="3"/>
      <c r="Q1222" s="3">
        <f t="shared" si="78"/>
      </c>
      <c r="R1222" s="51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</row>
    <row r="1223" spans="2:42" ht="14.25">
      <c r="B1223" s="3">
        <f t="shared" si="82"/>
      </c>
      <c r="K1223" s="102">
        <f t="shared" si="81"/>
      </c>
      <c r="M1223" s="90">
        <f t="shared" si="77"/>
      </c>
      <c r="P1223" s="3"/>
      <c r="Q1223" s="3">
        <f t="shared" si="78"/>
      </c>
      <c r="R1223" s="51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</row>
    <row r="1224" spans="2:42" ht="14.25">
      <c r="B1224" s="3">
        <f t="shared" si="82"/>
      </c>
      <c r="K1224" s="102">
        <f t="shared" si="81"/>
      </c>
      <c r="M1224" s="90">
        <f t="shared" si="77"/>
      </c>
      <c r="P1224" s="3"/>
      <c r="Q1224" s="3">
        <f t="shared" si="78"/>
      </c>
      <c r="R1224" s="51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</row>
    <row r="1225" spans="2:42" ht="14.25">
      <c r="B1225" s="3">
        <f t="shared" si="82"/>
      </c>
      <c r="K1225" s="102">
        <f t="shared" si="81"/>
      </c>
      <c r="M1225" s="90">
        <f t="shared" si="77"/>
      </c>
      <c r="P1225" s="3"/>
      <c r="Q1225" s="3">
        <f t="shared" si="78"/>
      </c>
      <c r="R1225" s="51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</row>
    <row r="1226" spans="2:42" ht="14.25">
      <c r="B1226" s="3">
        <f t="shared" si="82"/>
      </c>
      <c r="K1226" s="102">
        <f t="shared" si="81"/>
      </c>
      <c r="M1226" s="90">
        <f t="shared" si="77"/>
      </c>
      <c r="P1226" s="3"/>
      <c r="Q1226" s="3">
        <f t="shared" si="78"/>
      </c>
      <c r="R1226" s="51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</row>
    <row r="1227" spans="2:42" ht="14.25">
      <c r="B1227" s="3">
        <f t="shared" si="82"/>
      </c>
      <c r="K1227" s="102">
        <f t="shared" si="81"/>
      </c>
      <c r="M1227" s="90">
        <f t="shared" si="77"/>
      </c>
      <c r="P1227" s="3"/>
      <c r="Q1227" s="3">
        <f t="shared" si="78"/>
      </c>
      <c r="R1227" s="51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</row>
    <row r="1228" spans="2:42" ht="14.25">
      <c r="B1228" s="3">
        <f t="shared" si="82"/>
      </c>
      <c r="K1228" s="102">
        <f t="shared" si="81"/>
      </c>
      <c r="M1228" s="90">
        <f t="shared" si="77"/>
      </c>
      <c r="P1228" s="3"/>
      <c r="Q1228" s="3">
        <f t="shared" si="78"/>
      </c>
      <c r="R1228" s="51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</row>
    <row r="1229" spans="2:42" ht="14.25">
      <c r="B1229" s="3">
        <f t="shared" si="82"/>
      </c>
      <c r="K1229" s="102">
        <f t="shared" si="81"/>
      </c>
      <c r="M1229" s="90">
        <f t="shared" si="77"/>
      </c>
      <c r="P1229" s="3"/>
      <c r="Q1229" s="3">
        <f t="shared" si="78"/>
      </c>
      <c r="R1229" s="51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</row>
    <row r="1230" spans="2:42" ht="14.25">
      <c r="B1230" s="3">
        <f t="shared" si="82"/>
      </c>
      <c r="K1230" s="102">
        <f t="shared" si="81"/>
      </c>
      <c r="M1230" s="90">
        <f t="shared" si="77"/>
      </c>
      <c r="P1230" s="3"/>
      <c r="Q1230" s="3">
        <f t="shared" si="78"/>
      </c>
      <c r="R1230" s="51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</row>
    <row r="1231" spans="2:42" ht="14.25">
      <c r="B1231" s="3">
        <f t="shared" si="82"/>
      </c>
      <c r="K1231" s="102">
        <f t="shared" si="81"/>
      </c>
      <c r="M1231" s="90">
        <f t="shared" si="77"/>
      </c>
      <c r="P1231" s="3"/>
      <c r="Q1231" s="3">
        <f t="shared" si="78"/>
      </c>
      <c r="R1231" s="51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</row>
    <row r="1232" spans="2:42" ht="14.25">
      <c r="B1232" s="3">
        <f t="shared" si="82"/>
      </c>
      <c r="K1232" s="102">
        <f t="shared" si="81"/>
      </c>
      <c r="M1232" s="90">
        <f t="shared" si="77"/>
      </c>
      <c r="P1232" s="3"/>
      <c r="Q1232" s="3">
        <f t="shared" si="78"/>
      </c>
      <c r="R1232" s="51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</row>
    <row r="1233" spans="2:42" ht="14.25">
      <c r="B1233" s="3">
        <f t="shared" si="82"/>
      </c>
      <c r="K1233" s="102">
        <f t="shared" si="81"/>
      </c>
      <c r="M1233" s="90">
        <f t="shared" si="77"/>
      </c>
      <c r="P1233" s="3"/>
      <c r="Q1233" s="3">
        <f t="shared" si="78"/>
      </c>
      <c r="R1233" s="51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</row>
    <row r="1234" spans="2:42" ht="14.25">
      <c r="B1234" s="3">
        <f t="shared" si="82"/>
      </c>
      <c r="K1234" s="102">
        <f t="shared" si="81"/>
      </c>
      <c r="M1234" s="90">
        <f t="shared" si="77"/>
      </c>
      <c r="P1234" s="3"/>
      <c r="Q1234" s="3">
        <f t="shared" si="78"/>
      </c>
      <c r="R1234" s="51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</row>
    <row r="1235" spans="2:42" ht="14.25">
      <c r="B1235" s="3">
        <f t="shared" si="82"/>
      </c>
      <c r="K1235" s="102">
        <f t="shared" si="81"/>
      </c>
      <c r="M1235" s="90">
        <f t="shared" si="77"/>
      </c>
      <c r="P1235" s="3"/>
      <c r="Q1235" s="3">
        <f t="shared" si="78"/>
      </c>
      <c r="R1235" s="51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</row>
    <row r="1236" spans="2:42" ht="14.25">
      <c r="B1236" s="3">
        <f t="shared" si="82"/>
      </c>
      <c r="K1236" s="102">
        <f t="shared" si="81"/>
      </c>
      <c r="M1236" s="90">
        <f aca="true" t="shared" si="83" ref="M1236:M1241">IF($H1236=8000,$K1236,"")</f>
      </c>
      <c r="P1236" s="3"/>
      <c r="Q1236" s="3">
        <f aca="true" t="shared" si="84" ref="Q1236:Q1241">IF($H1236=8001,$K1236,"")</f>
      </c>
      <c r="R1236" s="51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</row>
    <row r="1237" spans="2:42" ht="14.25">
      <c r="B1237" s="3">
        <f t="shared" si="82"/>
      </c>
      <c r="K1237" s="102">
        <f t="shared" si="81"/>
      </c>
      <c r="M1237" s="90">
        <f t="shared" si="83"/>
      </c>
      <c r="P1237" s="3"/>
      <c r="Q1237" s="3">
        <f t="shared" si="84"/>
      </c>
      <c r="R1237" s="51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</row>
    <row r="1238" spans="2:42" ht="14.25">
      <c r="B1238" s="3">
        <f t="shared" si="82"/>
      </c>
      <c r="K1238" s="102">
        <f t="shared" si="81"/>
      </c>
      <c r="M1238" s="90">
        <f t="shared" si="83"/>
      </c>
      <c r="P1238" s="3"/>
      <c r="Q1238" s="3">
        <f t="shared" si="84"/>
      </c>
      <c r="R1238" s="51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</row>
    <row r="1239" spans="2:42" ht="14.25">
      <c r="B1239" s="3">
        <f t="shared" si="82"/>
      </c>
      <c r="K1239" s="102">
        <f aca="true" t="shared" si="85" ref="K1239:K1264">IF(OR(G1239&lt;0,I1239&gt;0),ROUND(G1239/(1+I1239%),2),"")</f>
      </c>
      <c r="M1239" s="90">
        <f t="shared" si="83"/>
      </c>
      <c r="P1239" s="3"/>
      <c r="Q1239" s="3">
        <f t="shared" si="84"/>
      </c>
      <c r="R1239" s="51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</row>
    <row r="1240" spans="2:42" ht="14.25">
      <c r="B1240" s="3">
        <f t="shared" si="82"/>
      </c>
      <c r="K1240" s="102">
        <f t="shared" si="85"/>
      </c>
      <c r="M1240" s="90">
        <f t="shared" si="83"/>
      </c>
      <c r="P1240" s="3"/>
      <c r="Q1240" s="3">
        <f t="shared" si="84"/>
      </c>
      <c r="R1240" s="51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</row>
    <row r="1241" spans="2:42" ht="14.25">
      <c r="B1241" s="3">
        <f t="shared" si="82"/>
      </c>
      <c r="K1241" s="102">
        <f t="shared" si="85"/>
      </c>
      <c r="M1241" s="90">
        <f t="shared" si="83"/>
      </c>
      <c r="P1241" s="3"/>
      <c r="Q1241" s="3">
        <f t="shared" si="84"/>
      </c>
      <c r="R1241" s="51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</row>
    <row r="1242" spans="2:11" ht="14.25">
      <c r="B1242" s="3">
        <f t="shared" si="82"/>
      </c>
      <c r="K1242" s="102">
        <f t="shared" si="85"/>
      </c>
    </row>
    <row r="1243" spans="2:11" ht="14.25">
      <c r="B1243" s="3">
        <f t="shared" si="82"/>
      </c>
      <c r="K1243" s="102">
        <f t="shared" si="85"/>
      </c>
    </row>
    <row r="1244" spans="2:11" ht="14.25">
      <c r="B1244" s="3">
        <f t="shared" si="82"/>
      </c>
      <c r="K1244" s="102">
        <f t="shared" si="85"/>
      </c>
    </row>
    <row r="1245" ht="14.25">
      <c r="K1245" s="102">
        <f t="shared" si="85"/>
      </c>
    </row>
    <row r="1246" ht="14.25">
      <c r="K1246" s="102">
        <f t="shared" si="85"/>
      </c>
    </row>
    <row r="1247" ht="14.25">
      <c r="K1247" s="102">
        <f t="shared" si="85"/>
      </c>
    </row>
    <row r="1248" ht="14.25">
      <c r="K1248" s="102">
        <f t="shared" si="85"/>
      </c>
    </row>
    <row r="1249" ht="14.25">
      <c r="K1249" s="102">
        <f t="shared" si="85"/>
      </c>
    </row>
    <row r="1250" ht="14.25">
      <c r="K1250" s="102">
        <f t="shared" si="85"/>
      </c>
    </row>
    <row r="1251" ht="14.25">
      <c r="K1251" s="102">
        <f t="shared" si="85"/>
      </c>
    </row>
    <row r="1252" ht="14.25">
      <c r="K1252" s="102">
        <f t="shared" si="85"/>
      </c>
    </row>
    <row r="1253" ht="14.25">
      <c r="K1253" s="102">
        <f t="shared" si="85"/>
      </c>
    </row>
    <row r="1254" ht="14.25">
      <c r="K1254" s="102">
        <f t="shared" si="85"/>
      </c>
    </row>
    <row r="1255" ht="14.25">
      <c r="K1255" s="102">
        <f t="shared" si="85"/>
      </c>
    </row>
    <row r="1256" ht="14.25">
      <c r="K1256" s="102">
        <f t="shared" si="85"/>
      </c>
    </row>
    <row r="1257" ht="14.25">
      <c r="K1257" s="102">
        <f t="shared" si="85"/>
      </c>
    </row>
    <row r="1258" ht="14.25">
      <c r="K1258" s="102">
        <f t="shared" si="85"/>
      </c>
    </row>
    <row r="1259" ht="14.25">
      <c r="K1259" s="102">
        <f t="shared" si="85"/>
      </c>
    </row>
    <row r="1260" ht="14.25">
      <c r="K1260" s="102">
        <f t="shared" si="85"/>
      </c>
    </row>
    <row r="1261" ht="14.25">
      <c r="K1261" s="102">
        <f t="shared" si="85"/>
      </c>
    </row>
    <row r="1262" ht="14.25">
      <c r="K1262" s="102">
        <f t="shared" si="85"/>
      </c>
    </row>
    <row r="1263" ht="14.25">
      <c r="K1263" s="102">
        <f t="shared" si="85"/>
      </c>
    </row>
    <row r="1264" ht="14.25">
      <c r="K1264" s="102">
        <f t="shared" si="85"/>
      </c>
    </row>
  </sheetData>
  <mergeCells count="202">
    <mergeCell ref="B27:C27"/>
    <mergeCell ref="O6:O84"/>
    <mergeCell ref="B113:C113"/>
    <mergeCell ref="B144:C144"/>
    <mergeCell ref="A118:A120"/>
    <mergeCell ref="B11:C11"/>
    <mergeCell ref="B12:C12"/>
    <mergeCell ref="B13:C13"/>
    <mergeCell ref="B116:C116"/>
    <mergeCell ref="B73:C73"/>
    <mergeCell ref="B23:C23"/>
    <mergeCell ref="L150:L153"/>
    <mergeCell ref="A102:Q102"/>
    <mergeCell ref="L85:L87"/>
    <mergeCell ref="L111:L129"/>
    <mergeCell ref="B110:C110"/>
    <mergeCell ref="B111:C111"/>
    <mergeCell ref="B112:C112"/>
    <mergeCell ref="N85:N96"/>
    <mergeCell ref="B18:C18"/>
    <mergeCell ref="B19:C19"/>
    <mergeCell ref="B20:C20"/>
    <mergeCell ref="B21:C21"/>
    <mergeCell ref="B94:C94"/>
    <mergeCell ref="B84:C84"/>
    <mergeCell ref="B54:C54"/>
    <mergeCell ref="B56:C56"/>
    <mergeCell ref="B58:C58"/>
    <mergeCell ref="B91:C91"/>
    <mergeCell ref="B85:C85"/>
    <mergeCell ref="B92:C92"/>
    <mergeCell ref="B81:C81"/>
    <mergeCell ref="B82:C82"/>
    <mergeCell ref="L18:L56"/>
    <mergeCell ref="B90:C90"/>
    <mergeCell ref="B191:C191"/>
    <mergeCell ref="B187:C187"/>
    <mergeCell ref="B188:C188"/>
    <mergeCell ref="B189:C189"/>
    <mergeCell ref="B184:C184"/>
    <mergeCell ref="B185:C185"/>
    <mergeCell ref="B186:C186"/>
    <mergeCell ref="B190:C190"/>
    <mergeCell ref="B158:C158"/>
    <mergeCell ref="B159:C159"/>
    <mergeCell ref="B160:C160"/>
    <mergeCell ref="B183:C183"/>
    <mergeCell ref="B164:C164"/>
    <mergeCell ref="B165:C165"/>
    <mergeCell ref="B166:C166"/>
    <mergeCell ref="B168:C168"/>
    <mergeCell ref="B181:C181"/>
    <mergeCell ref="B182:C182"/>
    <mergeCell ref="B171:C171"/>
    <mergeCell ref="B167:C167"/>
    <mergeCell ref="B172:C172"/>
    <mergeCell ref="B176:C176"/>
    <mergeCell ref="B177:C177"/>
    <mergeCell ref="B180:C180"/>
    <mergeCell ref="B155:C155"/>
    <mergeCell ref="B117:C117"/>
    <mergeCell ref="B118:C118"/>
    <mergeCell ref="B75:C75"/>
    <mergeCell ref="B93:C93"/>
    <mergeCell ref="B148:C148"/>
    <mergeCell ref="B142:C142"/>
    <mergeCell ref="B98:C98"/>
    <mergeCell ref="B105:C105"/>
    <mergeCell ref="B119:C119"/>
    <mergeCell ref="B101:C101"/>
    <mergeCell ref="B104:C104"/>
    <mergeCell ref="B99:C99"/>
    <mergeCell ref="B86:C86"/>
    <mergeCell ref="B100:C100"/>
    <mergeCell ref="B87:C87"/>
    <mergeCell ref="B88:C88"/>
    <mergeCell ref="B95:C95"/>
    <mergeCell ref="B96:C96"/>
    <mergeCell ref="B97:C97"/>
    <mergeCell ref="B143:C143"/>
    <mergeCell ref="A111:A113"/>
    <mergeCell ref="B134:C134"/>
    <mergeCell ref="B138:C138"/>
    <mergeCell ref="B120:C120"/>
    <mergeCell ref="B121:C121"/>
    <mergeCell ref="B122:C122"/>
    <mergeCell ref="B123:C123"/>
    <mergeCell ref="B124:C124"/>
    <mergeCell ref="B125:C125"/>
    <mergeCell ref="B35:C35"/>
    <mergeCell ref="B7:C7"/>
    <mergeCell ref="B10:C10"/>
    <mergeCell ref="B14:C14"/>
    <mergeCell ref="B30:C30"/>
    <mergeCell ref="B31:C31"/>
    <mergeCell ref="B32:C32"/>
    <mergeCell ref="B33:C33"/>
    <mergeCell ref="B28:C28"/>
    <mergeCell ref="B29:C29"/>
    <mergeCell ref="B206:C206"/>
    <mergeCell ref="B207:C207"/>
    <mergeCell ref="B103:C103"/>
    <mergeCell ref="B146:C146"/>
    <mergeCell ref="B151:C151"/>
    <mergeCell ref="B173:C173"/>
    <mergeCell ref="B202:C202"/>
    <mergeCell ref="B203:C203"/>
    <mergeCell ref="B161:C161"/>
    <mergeCell ref="B162:C162"/>
    <mergeCell ref="B204:C204"/>
    <mergeCell ref="B205:C205"/>
    <mergeCell ref="B198:C198"/>
    <mergeCell ref="B199:C199"/>
    <mergeCell ref="B200:C200"/>
    <mergeCell ref="B201:C201"/>
    <mergeCell ref="B197:C197"/>
    <mergeCell ref="B192:C192"/>
    <mergeCell ref="B193:C193"/>
    <mergeCell ref="B194:C194"/>
    <mergeCell ref="B195:C195"/>
    <mergeCell ref="B196:C196"/>
    <mergeCell ref="B147:C147"/>
    <mergeCell ref="B179:C179"/>
    <mergeCell ref="B178:C178"/>
    <mergeCell ref="B169:C169"/>
    <mergeCell ref="B170:C170"/>
    <mergeCell ref="B174:C174"/>
    <mergeCell ref="B175:C175"/>
    <mergeCell ref="B163:C163"/>
    <mergeCell ref="B156:C156"/>
    <mergeCell ref="B157:C157"/>
    <mergeCell ref="B153:C153"/>
    <mergeCell ref="B154:C154"/>
    <mergeCell ref="B150:C150"/>
    <mergeCell ref="B149:C149"/>
    <mergeCell ref="A1:R3"/>
    <mergeCell ref="B5:C5"/>
    <mergeCell ref="B6:C6"/>
    <mergeCell ref="B41:C41"/>
    <mergeCell ref="B8:C8"/>
    <mergeCell ref="B34:C34"/>
    <mergeCell ref="A4:C4"/>
    <mergeCell ref="B9:C9"/>
    <mergeCell ref="B37:C37"/>
    <mergeCell ref="B39:C39"/>
    <mergeCell ref="B89:C89"/>
    <mergeCell ref="B44:C44"/>
    <mergeCell ref="B46:C46"/>
    <mergeCell ref="B45:C45"/>
    <mergeCell ref="B50:C50"/>
    <mergeCell ref="B48:C48"/>
    <mergeCell ref="B83:C83"/>
    <mergeCell ref="B51:C51"/>
    <mergeCell ref="B52:C52"/>
    <mergeCell ref="B78:C78"/>
    <mergeCell ref="B79:C79"/>
    <mergeCell ref="B80:C80"/>
    <mergeCell ref="B40:C40"/>
    <mergeCell ref="B42:C42"/>
    <mergeCell ref="B47:C47"/>
    <mergeCell ref="B49:C49"/>
    <mergeCell ref="B74:C74"/>
    <mergeCell ref="B36:C36"/>
    <mergeCell ref="B43:C43"/>
    <mergeCell ref="B126:C126"/>
    <mergeCell ref="M129:M182"/>
    <mergeCell ref="B141:C141"/>
    <mergeCell ref="B129:C129"/>
    <mergeCell ref="B130:C130"/>
    <mergeCell ref="B131:C131"/>
    <mergeCell ref="B132:C132"/>
    <mergeCell ref="B133:C133"/>
    <mergeCell ref="B145:C145"/>
    <mergeCell ref="B152:C152"/>
    <mergeCell ref="N146:N182"/>
    <mergeCell ref="O103:O145"/>
    <mergeCell ref="L172:L182"/>
    <mergeCell ref="B139:C139"/>
    <mergeCell ref="B140:C140"/>
    <mergeCell ref="B135:C135"/>
    <mergeCell ref="B136:C136"/>
    <mergeCell ref="B137:C137"/>
    <mergeCell ref="M6:M14"/>
    <mergeCell ref="M103:M110"/>
    <mergeCell ref="N103:N120"/>
    <mergeCell ref="B108:C108"/>
    <mergeCell ref="B109:C109"/>
    <mergeCell ref="B106:C106"/>
    <mergeCell ref="B107:C107"/>
    <mergeCell ref="M54:M96"/>
    <mergeCell ref="B16:C16"/>
    <mergeCell ref="N6:N52"/>
    <mergeCell ref="A18:A20"/>
    <mergeCell ref="B114:C114"/>
    <mergeCell ref="B115:C115"/>
    <mergeCell ref="A60:A62"/>
    <mergeCell ref="B64:C64"/>
    <mergeCell ref="A24:A26"/>
    <mergeCell ref="B53:C53"/>
    <mergeCell ref="B55:C55"/>
    <mergeCell ref="B76:C76"/>
    <mergeCell ref="B77:C77"/>
  </mergeCells>
  <printOptions/>
  <pageMargins left="0.4330708661417323" right="0.7086614173228347" top="0.2755905511811024" bottom="0.21" header="0.5118110236220472" footer="0.23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Fischer</dc:creator>
  <cp:keywords/>
  <dc:description/>
  <cp:lastModifiedBy>xyz</cp:lastModifiedBy>
  <cp:lastPrinted>2006-07-24T19:03:25Z</cp:lastPrinted>
  <dcterms:created xsi:type="dcterms:W3CDTF">1999-02-08T10:21:16Z</dcterms:created>
  <dcterms:modified xsi:type="dcterms:W3CDTF">2009-08-02T17:44:27Z</dcterms:modified>
  <cp:category/>
  <cp:version/>
  <cp:contentType/>
  <cp:contentStatus/>
</cp:coreProperties>
</file>